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5" windowHeight="11025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<sst xmlns="http://schemas.openxmlformats.org/spreadsheetml/2006/main" count="172" uniqueCount="146">
  <si>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</si>
  <si>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</si>
  <si>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</si>
  <si>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</si>
  <si>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</si>
  <si>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</si>
  <si>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</si>
  <si>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</si>
  <si>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</si>
  <si>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</si>
  <si>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</si>
  <si>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</si>
  <si>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</si>
  <si>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</si>
  <si>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</si>
  <si>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</si>
  <si>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</si>
  <si>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</si>
  <si>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</si>
  <si>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</si>
  <si>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</si>
  <si>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</si>
  <si>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</si>
  <si>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</si>
  <si>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</si>
  <si>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</si>
  <si>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</si>
  <si>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</si>
  <si>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</si>
  <si>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</si>
  <si>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</si>
  <si>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</si>
  <si>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</si>
  <si>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</si>
  <si>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</si>
  <si>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</si>
  <si>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</si>
  <si>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</si>
  <si>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</si>
  <si>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</si>
  <si>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</si>
  <si>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</si>
  <si>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</si>
  <si>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</si>
  <si>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</si>
  <si>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</si>
  <si>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</si>
  <si>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</si>
  <si>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</si>
  <si>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</si>
  <si>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</si>
  <si>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</si>
  <si>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</si>
  <si>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</si>
  <si>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</si>
  <si>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</si>
  <si>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</si>
  <si>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</si>
  <si>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</si>
  <si>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</si>
  <si>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</si>
  <si>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</si>
  <si>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</si>
  <si>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</si>
  <si>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</si>
  <si>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</si>
  <si>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</si>
  <si>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</si>
  <si>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بانکها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</si>
  <si>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</si>
  <si>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</si>
  <si>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</si>
  <si>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</si>
  <si>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</si>
  <si>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</si>
  <si>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</si>
  <si>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</si>
  <si>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</si>
  <si>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</si>
  <si>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</si>
  <si>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مطالبات از شرکتهای فرعی و وابسته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</si>
  <si>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</si>
  <si>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</si>
  <si>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</si>
  <si>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</si>
  <si>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</si>
  <si>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</si>
  <si>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</si>
  <si>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</si>
  <si>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</si>
  <si>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</si>
  <si>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</si>
  <si>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</si>
  <si>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</si>
  <si>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</si>
  <si>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</si>
  <si>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</si>
  <si>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</si>
  <si>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</si>
  <si>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 xml:space="preserve">          شرح</t>
  </si>
  <si>
    <r>
      <t>جدول 8: تعداد نيروي انساني به تفكيك جنسيت سنوات خدمت و تحصيلات پايان سال 1399</t>
    </r>
    <r>
      <rPr>
        <sz val="11"/>
        <rFont val="B Nazanin"/>
        <family val="0"/>
      </rPr>
      <t>*</t>
    </r>
  </si>
  <si>
    <t>زیر دیپلم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</si>
  <si>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دی
        (ارقام به ميليارد ريال)
</t>
    </r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</si>
  <si>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</si>
  <si>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</si>
  <si>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</si>
  <si>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</si>
  <si>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</si>
  <si>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</si>
  <si>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</si>
  <si>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</si>
  <si>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</si>
  <si>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t>مأخذ: تمام آمارهاي اين گزارش براساس اطلاعات ارسالي از جانب بانك دی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</si>
  <si>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دی
      (ارقام به ميليارد ريال)
</t>
    </r>
  </si>
  <si>
    <t>بدهیها</t>
  </si>
  <si>
    <t>بدهی به بانکها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</si>
  <si>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</si>
  <si>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</si>
  <si>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</si>
  <si>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</si>
  <si>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</si>
  <si>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</si>
  <si>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</si>
  <si>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اعداد و ارقام سال 99 از صورت‌های مالی حسابرسی شده می‌باشد.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</si>
  <si>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سرمایه‌گذاری‌ها و تمرکز درون یا برون‌مرزی آن 
      (ارقام به ميليارد ريال)
</t>
    </r>
  </si>
  <si>
    <t>میزان تسهیلات/تعهدات براساس بخش‌های اقتصادی</t>
  </si>
  <si>
    <t>صندوق‌های سرمایه‌گذاری</t>
  </si>
  <si>
    <t>سرمایه‌گذاری‌ها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</si>
  <si>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دی
      (ارقام به ميليارد ريال)
</t>
    </r>
  </si>
  <si>
    <t xml:space="preserve"> مأخذ: تمام آمارهاي اين گزارش بر اساس اطلاعات ارسالي از جانب بانك دی است.</t>
  </si>
  <si>
    <t>تسهیلات اعطایی به بانک‌ها</t>
  </si>
  <si>
    <t>تعهدات بابت ضمانت‌نامه‌ها و اعتبار اسنادی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</si>
  <si>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دی
                (ارقام به ميلیارد ریال)
</t>
    </r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</si>
  <si>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</si>
  <si>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</si>
  <si>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</si>
  <si>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</si>
  <si>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دی</t>
    </r>
  </si>
  <si>
    <t xml:space="preserve">  مأخذ: تمام آمارهاي اين گزارش براساس اطلاعات ارسالي از جانب بانك دی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</si>
  <si>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دی از فناوري بانكداري الكترونيك</t>
    </r>
  </si>
  <si>
    <t xml:space="preserve"> * به غیر از کارت‌های هدیه، خرید و بن کارت </t>
  </si>
  <si>
    <t>مأخذ: تمام آمارهاي اين گزارش بر اساس اطلاعات ارسالي از جانب بانك دی است.</t>
  </si>
  <si>
    <t>* سابقه کار در محل بانک دی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</si>
  <si>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دی
 (ارقام به ميليارد ريال)
</t>
    </r>
  </si>
  <si>
    <t>تعهدات بابت ضمانت نامه‌ها و اعتبار اسنادی</t>
  </si>
  <si>
    <t>تسهیلات اعطایی</t>
  </si>
</sst>
</file>

<file path=xl/styles.xml><?xml version="1.0" encoding="utf-8"?>
<styleSheet xmlns="http://schemas.openxmlformats.org/spreadsheetml/2006/main">
  <numFmts count="14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_(* #,##0.00_);_(* \(#,##0.00\);_(* &quot;-&quot;??_);_(@_)"/>
    <numFmt numFmtId="165" formatCode="#,###,,,;\(##,,,\)"/>
    <numFmt numFmtId="166" formatCode="#,##0_ ;\(#,##0\)"/>
    <numFmt numFmtId="167" formatCode="_(* #,##0_);_(* \(#,##0\);_(* &quot;-&quot;??_);_(@_)"/>
    <numFmt numFmtId="168" formatCode="#,##0;\(#,###\)"/>
    <numFmt numFmtId="169" formatCode="_-* #,##0.00_-;_-* #,##0.00\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/>
      <bottom/>
    </border>
    <border>
      <left style="double"/>
      <right style="thick"/>
      <top/>
      <bottom style="medium"/>
    </border>
    <border>
      <left style="double"/>
      <right style="thick"/>
      <top/>
      <bottom style="double"/>
    </border>
    <border>
      <left/>
      <right style="thick"/>
      <top/>
      <bottom style="medium"/>
    </border>
    <border>
      <left/>
      <right style="thick"/>
      <top/>
      <bottom/>
    </border>
    <border>
      <left style="thick"/>
      <right style="thick"/>
      <top/>
      <bottom/>
    </border>
    <border>
      <left style="double"/>
      <right style="thick"/>
      <top style="double"/>
      <bottom/>
    </border>
    <border>
      <left style="thick"/>
      <right style="thick"/>
      <top/>
      <bottom style="medium"/>
    </border>
    <border>
      <left/>
      <right style="thick"/>
      <top/>
      <bottom style="double"/>
    </border>
    <border>
      <left style="double"/>
      <right style="thick"/>
      <top style="double"/>
      <bottom style="double"/>
    </border>
    <border>
      <left/>
      <right style="thick"/>
      <top style="double"/>
      <bottom style="double"/>
    </border>
    <border>
      <left style="thick"/>
      <right style="thick"/>
      <top style="medium"/>
      <bottom style="double"/>
    </border>
    <border>
      <left/>
      <right/>
      <top style="double"/>
      <bottom style="double"/>
    </border>
    <border>
      <left style="double"/>
      <right/>
      <top/>
      <bottom/>
    </border>
    <border>
      <left style="thick"/>
      <right style="thick"/>
      <top style="double"/>
      <bottom/>
    </border>
    <border>
      <left/>
      <right/>
      <top style="medium"/>
      <bottom style="double"/>
    </border>
    <border>
      <left style="double"/>
      <right/>
      <top/>
      <bottom style="medium"/>
    </border>
    <border>
      <left style="double"/>
      <right/>
      <top style="double"/>
      <bottom style="double"/>
    </border>
    <border>
      <left/>
      <right style="thick"/>
      <top style="medium"/>
      <bottom style="medium"/>
    </border>
    <border>
      <left/>
      <right style="thick"/>
      <top/>
      <bottom style="thin"/>
    </border>
    <border>
      <left style="thick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double"/>
      <bottom/>
    </border>
    <border>
      <left style="thick"/>
      <right/>
      <top style="double"/>
      <bottom style="double"/>
    </border>
    <border>
      <left style="thick"/>
      <right style="thick"/>
      <top style="medium"/>
      <bottom style="medium"/>
    </border>
    <border>
      <left style="double"/>
      <right/>
      <top style="double"/>
      <bottom/>
    </border>
    <border>
      <left style="double"/>
      <right style="thick"/>
      <top style="medium"/>
      <bottom style="medium"/>
    </border>
    <border>
      <left/>
      <right style="double"/>
      <top/>
      <bottom style="medium"/>
    </border>
    <border>
      <left/>
      <right style="double"/>
      <top/>
      <bottom style="double"/>
    </border>
    <border>
      <left/>
      <right style="thick"/>
      <top style="double"/>
      <bottom style="medium"/>
    </border>
    <border>
      <left/>
      <right style="medium"/>
      <top/>
      <bottom style="double"/>
    </border>
    <border>
      <left style="thick"/>
      <right style="thick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/>
      <right style="thick"/>
      <top style="medium"/>
      <bottom style="thick"/>
    </border>
    <border>
      <left/>
      <right/>
      <top/>
      <bottom style="double"/>
    </border>
    <border>
      <left style="thick"/>
      <right style="medium"/>
      <top style="medium"/>
      <bottom style="medium"/>
    </border>
    <border>
      <left style="medium"/>
      <right/>
      <top style="medium"/>
      <bottom style="medium"/>
    </border>
    <border>
      <left style="thick"/>
      <right/>
      <top style="double"/>
      <bottom style="medium"/>
    </border>
    <border>
      <left style="double"/>
      <right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thick"/>
      <right style="double"/>
      <top style="double"/>
      <bottom/>
    </border>
    <border>
      <left style="thick"/>
      <right style="double"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top" wrapText="1" readingOrder="2"/>
    </xf>
    <xf numFmtId="0" fontId="5" fillId="0" borderId="11" xfId="0" applyFont="1" applyBorder="1" applyAlignment="1">
      <alignment horizontal="justify" wrapText="1" readingOrder="2"/>
    </xf>
    <xf numFmtId="0" fontId="5" fillId="0" borderId="12" xfId="0" applyFont="1" applyBorder="1" applyAlignment="1">
      <alignment horizontal="justify" wrapText="1" readingOrder="2"/>
    </xf>
    <xf numFmtId="3" fontId="6" fillId="0" borderId="13" xfId="0" applyNumberFormat="1" applyFont="1" applyBorder="1" applyAlignment="1">
      <alignment horizontal="center" wrapText="1" readingOrder="2"/>
    </xf>
    <xf numFmtId="3" fontId="6" fillId="0" borderId="14" xfId="0" applyNumberFormat="1" applyFont="1" applyBorder="1" applyAlignment="1">
      <alignment horizontal="center" wrapText="1" readingOrder="2"/>
    </xf>
    <xf numFmtId="0" fontId="9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 readingOrder="2"/>
    </xf>
    <xf numFmtId="0" fontId="5" fillId="0" borderId="10" xfId="0" applyFont="1" applyBorder="1" applyAlignment="1">
      <alignment horizontal="right" vertical="center" wrapText="1" readingOrder="2"/>
    </xf>
    <xf numFmtId="3" fontId="6" fillId="0" borderId="14" xfId="0" applyNumberFormat="1" applyFont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right" vertical="center" wrapText="1" readingOrder="2"/>
    </xf>
    <xf numFmtId="0" fontId="5" fillId="0" borderId="10" xfId="0" applyFont="1" applyBorder="1" applyAlignment="1">
      <alignment horizontal="justify" vertical="center" wrapText="1" readingOrder="2"/>
    </xf>
    <xf numFmtId="3" fontId="4" fillId="0" borderId="14" xfId="0" applyNumberFormat="1" applyFont="1" applyBorder="1" applyAlignment="1">
      <alignment horizontal="center" vertical="center" wrapText="1" readingOrder="2"/>
    </xf>
    <xf numFmtId="0" fontId="5" fillId="0" borderId="10" xfId="0" applyFont="1" applyBorder="1" applyAlignment="1">
      <alignment vertical="center" wrapText="1" readingOrder="2"/>
    </xf>
    <xf numFmtId="3" fontId="6" fillId="0" borderId="15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justify" vertical="top" wrapText="1" readingOrder="2"/>
    </xf>
    <xf numFmtId="3" fontId="6" fillId="0" borderId="17" xfId="0" applyNumberFormat="1" applyFont="1" applyBorder="1" applyAlignment="1">
      <alignment horizontal="center" wrapText="1" readingOrder="2"/>
    </xf>
    <xf numFmtId="3" fontId="7" fillId="0" borderId="15" xfId="0" applyNumberFormat="1" applyFont="1" applyBorder="1" applyAlignment="1">
      <alignment horizontal="center" vertical="center" wrapText="1" readingOrder="2"/>
    </xf>
    <xf numFmtId="3" fontId="6" fillId="0" borderId="15" xfId="0" applyNumberFormat="1" applyFont="1" applyBorder="1" applyAlignment="1">
      <alignment horizontal="center" wrapText="1" readingOrder="2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wrapText="1" readingOrder="1"/>
    </xf>
    <xf numFmtId="0" fontId="2" fillId="33" borderId="19" xfId="0" applyFont="1" applyFill="1" applyBorder="1" applyAlignment="1">
      <alignment horizontal="center" vertical="center" wrapText="1" readingOrder="2"/>
    </xf>
    <xf numFmtId="1" fontId="3" fillId="33" borderId="20" xfId="0" applyNumberFormat="1" applyFont="1" applyFill="1" applyBorder="1" applyAlignment="1">
      <alignment horizontal="center" vertical="center" wrapText="1" readingOrder="2"/>
    </xf>
    <xf numFmtId="0" fontId="2" fillId="33" borderId="19" xfId="0" applyFont="1" applyFill="1" applyBorder="1" applyAlignment="1">
      <alignment horizontal="center" wrapText="1" readingOrder="2"/>
    </xf>
    <xf numFmtId="0" fontId="3" fillId="33" borderId="20" xfId="0" applyFont="1" applyFill="1" applyBorder="1" applyAlignment="1">
      <alignment horizontal="center" wrapText="1" readingOrder="2"/>
    </xf>
    <xf numFmtId="0" fontId="3" fillId="33" borderId="19" xfId="0" applyFont="1" applyFill="1" applyBorder="1" applyAlignment="1">
      <alignment horizontal="center" wrapText="1" readingOrder="2"/>
    </xf>
    <xf numFmtId="0" fontId="8" fillId="33" borderId="19" xfId="0" applyFont="1" applyFill="1" applyBorder="1" applyAlignment="1">
      <alignment horizontal="center" wrapText="1" readingOrder="2"/>
    </xf>
    <xf numFmtId="0" fontId="3" fillId="33" borderId="20" xfId="0" applyFont="1" applyFill="1" applyBorder="1" applyAlignment="1">
      <alignment horizontal="center" vertical="center" wrapText="1" readingOrder="2"/>
    </xf>
    <xf numFmtId="3" fontId="6" fillId="0" borderId="21" xfId="0" applyNumberFormat="1" applyFont="1" applyBorder="1" applyAlignment="1">
      <alignment horizontal="center" wrapText="1" readingOrder="1"/>
    </xf>
    <xf numFmtId="0" fontId="5" fillId="0" borderId="11" xfId="0" applyFont="1" applyBorder="1" applyAlignment="1">
      <alignment horizontal="justify" vertical="top" wrapText="1" readingOrder="2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top" wrapText="1" indent="1" readingOrder="2"/>
    </xf>
    <xf numFmtId="0" fontId="5" fillId="0" borderId="23" xfId="0" applyFont="1" applyBorder="1" applyAlignment="1">
      <alignment horizontal="right" vertical="top" wrapText="1" indent="1" readingOrder="2"/>
    </xf>
    <xf numFmtId="3" fontId="6" fillId="0" borderId="24" xfId="0" applyNumberFormat="1" applyFont="1" applyBorder="1" applyAlignment="1">
      <alignment horizontal="center" wrapText="1" readingOrder="2"/>
    </xf>
    <xf numFmtId="3" fontId="6" fillId="0" borderId="25" xfId="0" applyNumberFormat="1" applyFont="1" applyBorder="1" applyAlignment="1">
      <alignment horizontal="center" wrapText="1" readingOrder="2"/>
    </xf>
    <xf numFmtId="0" fontId="5" fillId="0" borderId="10" xfId="0" applyFont="1" applyBorder="1" applyAlignment="1">
      <alignment horizontal="right" vertical="center" wrapText="1" indent="1" readingOrder="2"/>
    </xf>
    <xf numFmtId="0" fontId="2" fillId="0" borderId="10" xfId="0" applyFont="1" applyBorder="1" applyAlignment="1">
      <alignment horizontal="right" vertical="top" wrapText="1" readingOrder="2"/>
    </xf>
    <xf numFmtId="0" fontId="2" fillId="0" borderId="23" xfId="0" applyFont="1" applyBorder="1" applyAlignment="1">
      <alignment horizontal="right" vertical="top" wrapText="1" readingOrder="2"/>
    </xf>
    <xf numFmtId="0" fontId="2" fillId="0" borderId="26" xfId="0" applyFont="1" applyBorder="1" applyAlignment="1">
      <alignment horizontal="right" vertical="top" wrapText="1" readingOrder="2"/>
    </xf>
    <xf numFmtId="0" fontId="5" fillId="0" borderId="15" xfId="0" applyFont="1" applyBorder="1" applyAlignment="1">
      <alignment horizontal="right" vertical="top" wrapText="1" readingOrder="2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right" vertical="center" wrapText="1" readingOrder="2"/>
    </xf>
    <xf numFmtId="3" fontId="5" fillId="0" borderId="28" xfId="0" applyNumberFormat="1" applyFont="1" applyBorder="1" applyAlignment="1">
      <alignment horizontal="center" vertical="top" wrapText="1" readingOrder="2"/>
    </xf>
    <xf numFmtId="3" fontId="5" fillId="0" borderId="15" xfId="0" applyNumberFormat="1" applyFont="1" applyBorder="1" applyAlignment="1">
      <alignment horizontal="right" vertical="top" wrapText="1" readingOrder="2"/>
    </xf>
    <xf numFmtId="3" fontId="5" fillId="0" borderId="15" xfId="0" applyNumberFormat="1" applyFont="1" applyBorder="1" applyAlignment="1">
      <alignment horizontal="center" vertical="top" wrapText="1" readingOrder="2"/>
    </xf>
    <xf numFmtId="0" fontId="5" fillId="0" borderId="15" xfId="0" applyFont="1" applyBorder="1" applyAlignment="1">
      <alignment horizontal="center" vertical="top" wrapText="1" readingOrder="2"/>
    </xf>
    <xf numFmtId="166" fontId="5" fillId="0" borderId="15" xfId="0" applyNumberFormat="1" applyFont="1" applyBorder="1" applyAlignment="1">
      <alignment horizontal="center" vertical="top" wrapText="1" readingOrder="2"/>
    </xf>
    <xf numFmtId="167" fontId="6" fillId="0" borderId="29" xfId="42" applyNumberFormat="1" applyFont="1" applyBorder="1" applyAlignment="1">
      <alignment horizontal="center" wrapText="1" readingOrder="2"/>
    </xf>
    <xf numFmtId="167" fontId="6" fillId="0" borderId="14" xfId="42" applyNumberFormat="1" applyFont="1" applyBorder="1" applyAlignment="1">
      <alignment horizontal="center" vertical="center" wrapText="1" readingOrder="2"/>
    </xf>
    <xf numFmtId="0" fontId="6" fillId="0" borderId="14" xfId="0" applyFont="1" applyBorder="1" applyAlignment="1">
      <alignment horizontal="center" vertical="center" wrapText="1" readingOrder="2"/>
    </xf>
    <xf numFmtId="1" fontId="6" fillId="0" borderId="14" xfId="0" applyNumberFormat="1" applyFont="1" applyBorder="1" applyAlignment="1">
      <alignment horizontal="center" vertical="center" wrapText="1" readingOrder="2"/>
    </xf>
    <xf numFmtId="167" fontId="6" fillId="0" borderId="29" xfId="42" applyNumberFormat="1" applyFont="1" applyBorder="1" applyAlignment="1">
      <alignment horizontal="center" vertical="center" wrapText="1" readingOrder="2"/>
    </xf>
    <xf numFmtId="168" fontId="6" fillId="0" borderId="17" xfId="0" applyNumberFormat="1" applyFont="1" applyBorder="1" applyAlignment="1">
      <alignment horizontal="center" wrapText="1" readingOrder="2"/>
    </xf>
    <xf numFmtId="168" fontId="6" fillId="0" borderId="14" xfId="0" applyNumberFormat="1" applyFont="1" applyBorder="1" applyAlignment="1">
      <alignment horizontal="center" wrapText="1" readingOrder="2"/>
    </xf>
    <xf numFmtId="0" fontId="5" fillId="0" borderId="0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top" wrapText="1" readingOrder="2"/>
    </xf>
    <xf numFmtId="3" fontId="6" fillId="0" borderId="31" xfId="0" applyNumberFormat="1" applyFont="1" applyBorder="1" applyAlignment="1">
      <alignment horizontal="center" wrapText="1" readingOrder="2"/>
    </xf>
    <xf numFmtId="3" fontId="5" fillId="0" borderId="32" xfId="0" applyNumberFormat="1" applyFont="1" applyBorder="1" applyAlignment="1">
      <alignment horizontal="center" vertical="top" wrapText="1" readingOrder="2"/>
    </xf>
    <xf numFmtId="166" fontId="5" fillId="0" borderId="30" xfId="0" applyNumberFormat="1" applyFont="1" applyBorder="1" applyAlignment="1">
      <alignment horizontal="center" vertical="top" wrapText="1" readingOrder="2"/>
    </xf>
    <xf numFmtId="0" fontId="5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33" borderId="20" xfId="44" applyNumberFormat="1" applyFont="1" applyFill="1" applyBorder="1" applyAlignment="1">
      <alignment horizontal="center" vertical="center" wrapText="1" readingOrder="2"/>
    </xf>
    <xf numFmtId="3" fontId="6" fillId="0" borderId="14" xfId="44" applyNumberFormat="1" applyFont="1" applyBorder="1" applyAlignment="1">
      <alignment horizontal="center" vertical="center" wrapText="1" readingOrder="2"/>
    </xf>
    <xf numFmtId="3" fontId="6" fillId="0" borderId="15" xfId="44" applyNumberFormat="1" applyFont="1" applyBorder="1" applyAlignment="1">
      <alignment horizontal="center" vertical="center" wrapText="1" readingOrder="2"/>
    </xf>
    <xf numFmtId="3" fontId="6" fillId="0" borderId="35" xfId="44" applyNumberFormat="1" applyFont="1" applyBorder="1" applyAlignment="1">
      <alignment horizontal="center" vertical="center" wrapText="1" readingOrder="2"/>
    </xf>
    <xf numFmtId="3" fontId="6" fillId="0" borderId="24" xfId="0" applyNumberFormat="1" applyFont="1" applyBorder="1" applyAlignment="1">
      <alignment horizontal="center" wrapText="1" readingOrder="1"/>
    </xf>
    <xf numFmtId="0" fontId="5" fillId="0" borderId="36" xfId="0" applyFont="1" applyBorder="1" applyAlignment="1">
      <alignment horizontal="justify" vertical="top" wrapText="1" readingOrder="2"/>
    </xf>
    <xf numFmtId="3" fontId="6" fillId="0" borderId="24" xfId="44" applyNumberFormat="1" applyFont="1" applyBorder="1" applyAlignment="1">
      <alignment horizontal="center" wrapText="1" readingOrder="1"/>
    </xf>
    <xf numFmtId="0" fontId="2" fillId="0" borderId="23" xfId="0" applyFont="1" applyBorder="1" applyAlignment="1">
      <alignment horizontal="justify" vertical="top" wrapText="1" readingOrder="2"/>
    </xf>
    <xf numFmtId="3" fontId="6" fillId="0" borderId="15" xfId="44" applyNumberFormat="1" applyFont="1" applyBorder="1" applyAlignment="1">
      <alignment horizontal="center" wrapText="1" readingOrder="1"/>
    </xf>
    <xf numFmtId="0" fontId="2" fillId="0" borderId="37" xfId="0" applyFont="1" applyBorder="1" applyAlignment="1">
      <alignment horizontal="right" readingOrder="2"/>
    </xf>
    <xf numFmtId="3" fontId="6" fillId="0" borderId="35" xfId="44" applyNumberFormat="1" applyFont="1" applyBorder="1" applyAlignment="1">
      <alignment horizontal="center" vertical="center" readingOrder="1"/>
    </xf>
    <xf numFmtId="3" fontId="6" fillId="0" borderId="14" xfId="42" applyNumberFormat="1" applyFont="1" applyBorder="1" applyAlignment="1">
      <alignment horizontal="center" vertical="center" wrapText="1" readingOrder="2"/>
    </xf>
    <xf numFmtId="3" fontId="6" fillId="0" borderId="29" xfId="42" applyNumberFormat="1" applyFont="1" applyBorder="1" applyAlignment="1">
      <alignment horizontal="center" wrapText="1" readingOrder="2"/>
    </xf>
    <xf numFmtId="3" fontId="6" fillId="0" borderId="29" xfId="42" applyNumberFormat="1" applyFont="1" applyBorder="1" applyAlignment="1">
      <alignment horizontal="center" vertical="center" wrapText="1" readingOrder="2"/>
    </xf>
    <xf numFmtId="3" fontId="6" fillId="0" borderId="38" xfId="0" applyNumberFormat="1" applyFont="1" applyBorder="1" applyAlignment="1">
      <alignment horizontal="center" wrapText="1" readingOrder="2"/>
    </xf>
    <xf numFmtId="3" fontId="6" fillId="0" borderId="18" xfId="0" applyNumberFormat="1" applyFont="1" applyBorder="1" applyAlignment="1">
      <alignment horizontal="center" wrapText="1" readingOrder="2"/>
    </xf>
    <xf numFmtId="3" fontId="6" fillId="0" borderId="39" xfId="0" applyNumberFormat="1" applyFont="1" applyBorder="1" applyAlignment="1">
      <alignment horizontal="center" wrapText="1" readingOrder="2"/>
    </xf>
    <xf numFmtId="0" fontId="5" fillId="33" borderId="40" xfId="57" applyFont="1" applyFill="1" applyBorder="1" applyAlignment="1">
      <alignment horizontal="center" vertical="center" textRotation="180" wrapText="1" readingOrder="2"/>
      <protection/>
    </xf>
    <xf numFmtId="0" fontId="5" fillId="33" borderId="18" xfId="57" applyFont="1" applyFill="1" applyBorder="1" applyAlignment="1">
      <alignment horizontal="center" vertical="center" textRotation="180" wrapText="1" readingOrder="2"/>
      <protection/>
    </xf>
    <xf numFmtId="0" fontId="5" fillId="33" borderId="41" xfId="57" applyFont="1" applyFill="1" applyBorder="1" applyAlignment="1">
      <alignment horizontal="center" vertical="center" textRotation="180" wrapText="1" readingOrder="2"/>
      <protection/>
    </xf>
    <xf numFmtId="3" fontId="6" fillId="0" borderId="0" xfId="0" applyNumberFormat="1" applyFont="1" applyBorder="1" applyAlignment="1">
      <alignment horizontal="center" wrapText="1" readingOrder="1"/>
    </xf>
    <xf numFmtId="3" fontId="6" fillId="0" borderId="13" xfId="0" applyNumberFormat="1" applyFont="1" applyBorder="1" applyAlignment="1">
      <alignment horizontal="center" wrapText="1" readingOrder="1"/>
    </xf>
    <xf numFmtId="3" fontId="6" fillId="0" borderId="17" xfId="0" applyNumberFormat="1" applyFont="1" applyBorder="1" applyAlignment="1">
      <alignment horizontal="center" wrapText="1" readingOrder="1"/>
    </xf>
    <xf numFmtId="3" fontId="6" fillId="0" borderId="14" xfId="44" applyNumberFormat="1" applyFont="1" applyBorder="1" applyAlignment="1">
      <alignment horizontal="center" vertical="center" wrapText="1" readingOrder="1"/>
    </xf>
    <xf numFmtId="3" fontId="6" fillId="0" borderId="15" xfId="44" applyNumberFormat="1" applyFont="1" applyBorder="1" applyAlignment="1">
      <alignment horizontal="center" vertical="center" wrapText="1" readingOrder="1"/>
    </xf>
    <xf numFmtId="3" fontId="6" fillId="0" borderId="17" xfId="44" applyNumberFormat="1" applyFont="1" applyBorder="1" applyAlignment="1">
      <alignment horizontal="center" vertical="center" wrapText="1" readingOrder="1"/>
    </xf>
    <xf numFmtId="3" fontId="6" fillId="0" borderId="35" xfId="44" applyNumberFormat="1" applyFont="1" applyBorder="1" applyAlignment="1">
      <alignment horizontal="center" vertical="center" wrapText="1" readingOrder="1"/>
    </xf>
    <xf numFmtId="3" fontId="6" fillId="0" borderId="42" xfId="44" applyNumberFormat="1" applyFont="1" applyBorder="1" applyAlignment="1">
      <alignment horizontal="center" vertical="center" wrapText="1" readingOrder="1"/>
    </xf>
    <xf numFmtId="3" fontId="6" fillId="0" borderId="43" xfId="59" applyNumberFormat="1" applyFont="1" applyBorder="1" applyAlignment="1">
      <alignment horizontal="center" wrapText="1" readingOrder="2"/>
      <protection/>
    </xf>
    <xf numFmtId="3" fontId="6" fillId="0" borderId="44" xfId="59" applyNumberFormat="1" applyFont="1" applyBorder="1" applyAlignment="1">
      <alignment horizontal="center" wrapText="1" readingOrder="2"/>
      <protection/>
    </xf>
    <xf numFmtId="3" fontId="6" fillId="0" borderId="29" xfId="59" applyNumberFormat="1" applyFont="1" applyBorder="1" applyAlignment="1">
      <alignment horizontal="center" vertical="center" wrapText="1" readingOrder="2"/>
      <protection/>
    </xf>
    <xf numFmtId="3" fontId="6" fillId="0" borderId="45" xfId="59" applyNumberFormat="1" applyFont="1" applyBorder="1" applyAlignment="1">
      <alignment horizontal="center" wrapText="1" readingOrder="2"/>
      <protection/>
    </xf>
    <xf numFmtId="3" fontId="6" fillId="0" borderId="46" xfId="59" applyNumberFormat="1" applyFont="1" applyBorder="1" applyAlignment="1">
      <alignment horizontal="center" vertical="center" wrapText="1" readingOrder="2"/>
      <protection/>
    </xf>
    <xf numFmtId="0" fontId="5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47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right"/>
    </xf>
    <xf numFmtId="0" fontId="0" fillId="0" borderId="47" xfId="0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33" xfId="0" applyFont="1" applyBorder="1" applyAlignment="1">
      <alignment horizontal="right" wrapText="1"/>
    </xf>
    <xf numFmtId="0" fontId="5" fillId="0" borderId="33" xfId="0" applyFont="1" applyBorder="1" applyAlignment="1">
      <alignment horizontal="right" vertical="center" readingOrder="2"/>
    </xf>
    <xf numFmtId="0" fontId="5" fillId="0" borderId="33" xfId="57" applyFont="1" applyBorder="1" applyAlignment="1">
      <alignment horizontal="right" readingOrder="2"/>
      <protection/>
    </xf>
    <xf numFmtId="0" fontId="5" fillId="0" borderId="48" xfId="57" applyFont="1" applyBorder="1" applyAlignment="1">
      <alignment horizontal="center" wrapText="1" readingOrder="2"/>
      <protection/>
    </xf>
    <xf numFmtId="0" fontId="5" fillId="0" borderId="49" xfId="57" applyFont="1" applyBorder="1" applyAlignment="1">
      <alignment horizontal="center" wrapText="1" readingOrder="2"/>
      <protection/>
    </xf>
    <xf numFmtId="0" fontId="5" fillId="34" borderId="48" xfId="57" applyFont="1" applyFill="1" applyBorder="1" applyAlignment="1">
      <alignment horizontal="center" wrapText="1" readingOrder="2"/>
      <protection/>
    </xf>
    <xf numFmtId="0" fontId="5" fillId="34" borderId="31" xfId="57" applyFont="1" applyFill="1" applyBorder="1" applyAlignment="1">
      <alignment horizontal="center" wrapText="1" readingOrder="2"/>
      <protection/>
    </xf>
    <xf numFmtId="0" fontId="5" fillId="33" borderId="50" xfId="57" applyFont="1" applyFill="1" applyBorder="1" applyAlignment="1">
      <alignment horizontal="center" vertical="center" textRotation="180" wrapText="1" readingOrder="2"/>
      <protection/>
    </xf>
    <xf numFmtId="0" fontId="5" fillId="33" borderId="40" xfId="57" applyFont="1" applyFill="1" applyBorder="1" applyAlignment="1">
      <alignment horizontal="center" vertical="center" textRotation="180" wrapText="1" readingOrder="2"/>
      <protection/>
    </xf>
    <xf numFmtId="0" fontId="2" fillId="0" borderId="51" xfId="57" applyFont="1" applyBorder="1" applyAlignment="1">
      <alignment horizontal="center" wrapText="1" readingOrder="2"/>
      <protection/>
    </xf>
    <xf numFmtId="0" fontId="2" fillId="0" borderId="47" xfId="57" applyFont="1" applyBorder="1" applyAlignment="1">
      <alignment horizontal="center" wrapText="1" readingOrder="2"/>
      <protection/>
    </xf>
    <xf numFmtId="0" fontId="5" fillId="0" borderId="33" xfId="57" applyFont="1" applyBorder="1" applyAlignment="1">
      <alignment horizontal="right"/>
      <protection/>
    </xf>
    <xf numFmtId="0" fontId="5" fillId="33" borderId="52" xfId="57" applyFont="1" applyFill="1" applyBorder="1" applyAlignment="1">
      <alignment horizontal="center" vertical="center" textRotation="180" wrapText="1" readingOrder="2"/>
      <protection/>
    </xf>
    <xf numFmtId="0" fontId="5" fillId="33" borderId="53" xfId="57" applyFont="1" applyFill="1" applyBorder="1" applyAlignment="1">
      <alignment horizontal="center" vertical="center" textRotation="180" wrapText="1" readingOrder="2"/>
      <protection/>
    </xf>
    <xf numFmtId="0" fontId="5" fillId="0" borderId="36" xfId="57" applyFont="1" applyBorder="1" applyAlignment="1">
      <alignment horizontal="center" wrapText="1" readingOrder="2"/>
      <protection/>
    </xf>
    <xf numFmtId="0" fontId="5" fillId="0" borderId="33" xfId="57" applyFont="1" applyBorder="1" applyAlignment="1">
      <alignment horizontal="center" wrapText="1" readingOrder="2"/>
      <protection/>
    </xf>
    <xf numFmtId="0" fontId="5" fillId="0" borderId="47" xfId="57" applyFont="1" applyBorder="1" applyAlignment="1">
      <alignment horizontal="center"/>
      <protection/>
    </xf>
    <xf numFmtId="0" fontId="5" fillId="33" borderId="54" xfId="57" applyFont="1" applyFill="1" applyBorder="1" applyAlignment="1">
      <alignment horizontal="center" vertical="center" textRotation="180" wrapText="1" readingOrder="2"/>
      <protection/>
    </xf>
    <xf numFmtId="0" fontId="5" fillId="33" borderId="55" xfId="57" applyFont="1" applyFill="1" applyBorder="1" applyAlignment="1">
      <alignment horizontal="center" vertical="center" textRotation="180" wrapText="1" readingOrder="2"/>
      <protection/>
    </xf>
    <xf numFmtId="0" fontId="5" fillId="0" borderId="27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4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9 2" xfId="56"/>
    <cellStyle name="Normal 2" xfId="57"/>
    <cellStyle name="Normal 2 2" xfId="58"/>
    <cellStyle name="Normal 2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rightToLeft="1" view="pageBreakPreview" zoomScale="120" zoomScaleSheetLayoutView="120" zoomScalePageLayoutView="0" workbookViewId="0" topLeftCell="A1">
      <selection activeCell="C21" sqref="C21"/>
    </sheetView>
  </sheetViews>
  <sheetFormatPr defaultColWidth="9.140625" defaultRowHeight="12.75"/>
  <cols>
    <col min="1" max="1" width="46.140625" style="0" customWidth="1"/>
    <col min="2" max="2" width="11.140625" style="17" hidden="1" customWidth="1"/>
    <col min="3" max="4" width="11.140625" style="17" customWidth="1"/>
    <col min="5" max="5" width="13.57421875" style="17" hidden="1" customWidth="1"/>
    <col min="6" max="6" width="17.57421875" style="0" bestFit="1" customWidth="1"/>
  </cols>
  <sheetData>
    <row r="1" spans="1:5" ht="42.75" customHeight="1" thickBot="1">
      <c r="A1" s="102" t="s">
        <v>102</v>
      </c>
      <c r="B1" s="103"/>
      <c r="C1" s="103"/>
      <c r="D1" s="103"/>
      <c r="E1" s="103"/>
    </row>
    <row r="2" spans="1:5" ht="17.25" thickBot="1" thickTop="1">
      <c r="A2" s="26" t="s">
        <v>0</v>
      </c>
      <c r="B2" s="27">
        <v>1398</v>
      </c>
      <c r="C2" s="27">
        <v>1398</v>
      </c>
      <c r="D2" s="27">
        <v>1399</v>
      </c>
      <c r="E2" s="27">
        <v>1399</v>
      </c>
    </row>
    <row r="3" spans="1:5" ht="16.5" thickTop="1">
      <c r="A3" s="12" t="s">
        <v>103</v>
      </c>
      <c r="B3" s="5"/>
      <c r="C3" s="5"/>
      <c r="D3" s="5"/>
      <c r="E3" s="38"/>
    </row>
    <row r="4" spans="1:5" ht="15.75">
      <c r="A4" s="40" t="s">
        <v>73</v>
      </c>
      <c r="B4" s="5">
        <v>8821761</v>
      </c>
      <c r="C4" s="5">
        <v>8821.761</v>
      </c>
      <c r="D4" s="5">
        <v>16235.392070779</v>
      </c>
      <c r="E4" s="22">
        <v>16235392.070779</v>
      </c>
    </row>
    <row r="5" spans="1:5" ht="15.75">
      <c r="A5" s="40" t="s">
        <v>104</v>
      </c>
      <c r="B5" s="5">
        <v>1030346</v>
      </c>
      <c r="C5" s="5">
        <v>1030.346</v>
      </c>
      <c r="D5" s="5">
        <v>1437.065943861</v>
      </c>
      <c r="E5" s="22">
        <v>1437065.943861</v>
      </c>
    </row>
    <row r="6" spans="1:5" ht="15.75">
      <c r="A6" s="40" t="s">
        <v>74</v>
      </c>
      <c r="B6" s="5">
        <v>0</v>
      </c>
      <c r="C6" s="5">
        <v>0</v>
      </c>
      <c r="D6" s="5">
        <v>0</v>
      </c>
      <c r="E6" s="22">
        <v>0</v>
      </c>
    </row>
    <row r="7" spans="1:5" ht="15.75">
      <c r="A7" s="40" t="s">
        <v>75</v>
      </c>
      <c r="B7" s="5">
        <v>0</v>
      </c>
      <c r="C7" s="5">
        <v>0</v>
      </c>
      <c r="D7" s="5">
        <v>0</v>
      </c>
      <c r="E7" s="22">
        <v>0</v>
      </c>
    </row>
    <row r="8" spans="1:5" ht="15.75">
      <c r="A8" s="40" t="s">
        <v>105</v>
      </c>
      <c r="B8" s="5">
        <v>133990028.380414</v>
      </c>
      <c r="C8" s="5">
        <v>133990.028380414</v>
      </c>
      <c r="D8" s="5">
        <v>193167.886121017</v>
      </c>
      <c r="E8" s="22">
        <v>193167886.121017</v>
      </c>
    </row>
    <row r="9" spans="1:5" ht="14.25" customHeight="1">
      <c r="A9" s="40" t="s">
        <v>106</v>
      </c>
      <c r="B9" s="5">
        <v>37182837</v>
      </c>
      <c r="C9" s="5">
        <v>37182.837</v>
      </c>
      <c r="D9" s="5">
        <v>205113.190933505</v>
      </c>
      <c r="E9" s="22">
        <v>205113190.933505</v>
      </c>
    </row>
    <row r="10" spans="1:5" ht="14.25" customHeight="1">
      <c r="A10" s="40" t="s">
        <v>80</v>
      </c>
      <c r="B10" s="5">
        <v>17357494.014915</v>
      </c>
      <c r="C10" s="5">
        <v>17357.494014915</v>
      </c>
      <c r="D10" s="5">
        <v>10186.957429502</v>
      </c>
      <c r="E10" s="5">
        <v>10186957.429502</v>
      </c>
    </row>
    <row r="11" spans="1:5" ht="16.5" customHeight="1">
      <c r="A11" s="40" t="s">
        <v>107</v>
      </c>
      <c r="B11" s="5">
        <v>10570396</v>
      </c>
      <c r="C11" s="5">
        <v>10570.396</v>
      </c>
      <c r="D11" s="5">
        <v>6005.130817517001</v>
      </c>
      <c r="E11" s="5">
        <v>6005130.817517</v>
      </c>
    </row>
    <row r="12" spans="1:5" ht="15.75">
      <c r="A12" s="40" t="s">
        <v>108</v>
      </c>
      <c r="B12" s="5">
        <v>22259694.739942</v>
      </c>
      <c r="C12" s="5">
        <v>22259.694739942</v>
      </c>
      <c r="D12" s="5">
        <v>23091.234990851997</v>
      </c>
      <c r="E12" s="5">
        <v>23091234.990852</v>
      </c>
    </row>
    <row r="13" spans="1:5" ht="15.75">
      <c r="A13" s="40" t="s">
        <v>109</v>
      </c>
      <c r="B13" s="11">
        <v>686612.186744</v>
      </c>
      <c r="C13" s="5">
        <v>686.6121867439999</v>
      </c>
      <c r="D13" s="5">
        <v>919.737271969</v>
      </c>
      <c r="E13" s="11">
        <v>919737.271969</v>
      </c>
    </row>
    <row r="14" spans="1:5" ht="15.75">
      <c r="A14" s="40" t="s">
        <v>76</v>
      </c>
      <c r="B14" s="11">
        <v>31412543</v>
      </c>
      <c r="C14" s="11">
        <v>31412.543</v>
      </c>
      <c r="D14" s="5">
        <v>44164.671</v>
      </c>
      <c r="E14" s="11">
        <v>44164671</v>
      </c>
    </row>
    <row r="15" spans="1:5" ht="16.5" thickBot="1">
      <c r="A15" s="40" t="s">
        <v>110</v>
      </c>
      <c r="B15" s="11">
        <v>7562025</v>
      </c>
      <c r="C15" s="11">
        <v>7562.025</v>
      </c>
      <c r="D15" s="5">
        <v>11700.487256733</v>
      </c>
      <c r="E15" s="11">
        <v>11700487.256733</v>
      </c>
    </row>
    <row r="16" spans="1:5" ht="16.5" thickBot="1">
      <c r="A16" s="9" t="s">
        <v>111</v>
      </c>
      <c r="B16" s="39">
        <f>SUM(B4:B15)</f>
        <v>270873737.32201505</v>
      </c>
      <c r="C16" s="63">
        <v>270873.73732201505</v>
      </c>
      <c r="D16" s="63">
        <v>512021.753835735</v>
      </c>
      <c r="E16" s="39">
        <f>SUM(E4:E15)</f>
        <v>512021753.835735</v>
      </c>
    </row>
    <row r="17" spans="1:5" ht="16.5" thickTop="1">
      <c r="A17" s="9" t="s">
        <v>1</v>
      </c>
      <c r="B17" s="14"/>
      <c r="C17" s="5"/>
      <c r="D17" s="5"/>
      <c r="E17" s="21"/>
    </row>
    <row r="18" spans="1:5" ht="12.75" customHeight="1">
      <c r="A18" s="15" t="s">
        <v>2</v>
      </c>
      <c r="B18" s="16">
        <v>19100.009111</v>
      </c>
      <c r="C18" s="5">
        <v>19.100009111</v>
      </c>
      <c r="D18" s="5">
        <v>588.908925224</v>
      </c>
      <c r="E18" s="16">
        <v>588908.925224</v>
      </c>
    </row>
    <row r="19" spans="1:5" ht="15.75">
      <c r="A19" s="10" t="s">
        <v>77</v>
      </c>
      <c r="B19" s="11">
        <v>3840768.314367</v>
      </c>
      <c r="C19" s="5">
        <v>3840.768314367</v>
      </c>
      <c r="D19" s="5">
        <v>7049.69530317</v>
      </c>
      <c r="E19" s="22">
        <v>7049695.30317</v>
      </c>
    </row>
    <row r="20" spans="1:5" ht="15.75">
      <c r="A20" s="13" t="s">
        <v>78</v>
      </c>
      <c r="B20" s="11">
        <v>3505651.897479</v>
      </c>
      <c r="C20" s="5">
        <v>3505.651897479</v>
      </c>
      <c r="D20" s="5">
        <v>4239.044001713</v>
      </c>
      <c r="E20" s="22">
        <v>4239044.001713</v>
      </c>
    </row>
    <row r="21" spans="1:5" ht="16.5" thickBot="1">
      <c r="A21" s="13" t="s">
        <v>79</v>
      </c>
      <c r="B21" s="11">
        <v>44572.163844</v>
      </c>
      <c r="C21" s="5">
        <v>44.572163844</v>
      </c>
      <c r="D21" s="5">
        <v>67.67169316399999</v>
      </c>
      <c r="E21" s="22">
        <v>67671.693164</v>
      </c>
    </row>
    <row r="22" spans="1:5" ht="16.5" thickTop="1">
      <c r="A22" s="104" t="s">
        <v>112</v>
      </c>
      <c r="B22" s="104"/>
      <c r="C22" s="104"/>
      <c r="D22" s="104"/>
      <c r="E22" s="104"/>
    </row>
  </sheetData>
  <sheetProtection/>
  <mergeCells count="2">
    <mergeCell ref="A1:E1"/>
    <mergeCell ref="A22:E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rightToLeft="1" view="pageBreakPreview" zoomScale="130" zoomScaleSheetLayoutView="130" zoomScalePageLayoutView="0" workbookViewId="0" topLeftCell="A1">
      <selection activeCell="A18" sqref="A18"/>
    </sheetView>
  </sheetViews>
  <sheetFormatPr defaultColWidth="9.140625" defaultRowHeight="12.75"/>
  <cols>
    <col min="1" max="1" width="52.28125" style="0" bestFit="1" customWidth="1"/>
    <col min="2" max="2" width="10.00390625" style="0" hidden="1" customWidth="1"/>
    <col min="3" max="4" width="10.00390625" style="0" customWidth="1"/>
    <col min="5" max="5" width="10.7109375" style="46" hidden="1" customWidth="1"/>
    <col min="6" max="6" width="5.57421875" style="0" customWidth="1"/>
    <col min="7" max="7" width="17.140625" style="0" customWidth="1"/>
  </cols>
  <sheetData>
    <row r="1" spans="1:5" ht="38.25" customHeight="1" thickBot="1">
      <c r="A1" s="105" t="s">
        <v>113</v>
      </c>
      <c r="B1" s="105"/>
      <c r="C1" s="105"/>
      <c r="D1" s="105"/>
      <c r="E1" s="105"/>
    </row>
    <row r="2" spans="1:5" ht="17.25" thickBot="1" thickTop="1">
      <c r="A2" s="28" t="s">
        <v>0</v>
      </c>
      <c r="B2" s="29">
        <v>1398</v>
      </c>
      <c r="C2" s="69">
        <v>1398</v>
      </c>
      <c r="D2" s="69">
        <v>1399</v>
      </c>
      <c r="E2" s="29">
        <v>1399</v>
      </c>
    </row>
    <row r="3" spans="1:5" ht="17.25" thickBot="1" thickTop="1">
      <c r="A3" s="41" t="s">
        <v>114</v>
      </c>
      <c r="B3" s="5"/>
      <c r="C3" s="92"/>
      <c r="D3" s="93"/>
      <c r="E3" s="69"/>
    </row>
    <row r="4" spans="1:5" ht="16.5" thickTop="1">
      <c r="A4" s="36" t="s">
        <v>115</v>
      </c>
      <c r="B4" s="5">
        <v>81983582</v>
      </c>
      <c r="C4" s="92">
        <v>81983.582</v>
      </c>
      <c r="D4" s="92">
        <v>54554.949426302</v>
      </c>
      <c r="E4" s="71">
        <v>54554949.426302</v>
      </c>
    </row>
    <row r="5" spans="1:5" ht="15.75">
      <c r="A5" s="36" t="s">
        <v>81</v>
      </c>
      <c r="B5" s="5">
        <v>14252257.752996</v>
      </c>
      <c r="C5" s="92">
        <v>14252.257752996</v>
      </c>
      <c r="D5" s="92">
        <v>30390.642067479</v>
      </c>
      <c r="E5" s="70">
        <v>30390642.067479</v>
      </c>
    </row>
    <row r="6" spans="1:5" ht="15.75">
      <c r="A6" s="36" t="s">
        <v>82</v>
      </c>
      <c r="B6" s="5">
        <v>0</v>
      </c>
      <c r="C6" s="92">
        <v>0</v>
      </c>
      <c r="D6" s="92">
        <v>0</v>
      </c>
      <c r="E6" s="70">
        <v>0</v>
      </c>
    </row>
    <row r="7" spans="1:5" ht="15.75">
      <c r="A7" s="36" t="s">
        <v>83</v>
      </c>
      <c r="B7" s="5">
        <v>0</v>
      </c>
      <c r="C7" s="92">
        <v>0</v>
      </c>
      <c r="D7" s="92">
        <v>0</v>
      </c>
      <c r="E7" s="70">
        <v>0</v>
      </c>
    </row>
    <row r="8" spans="1:5" ht="15.75">
      <c r="A8" s="36" t="s">
        <v>94</v>
      </c>
      <c r="B8" s="5">
        <v>0</v>
      </c>
      <c r="C8" s="92">
        <v>0</v>
      </c>
      <c r="D8" s="92">
        <v>0</v>
      </c>
      <c r="E8" s="70">
        <v>0</v>
      </c>
    </row>
    <row r="9" spans="1:7" ht="15.75" customHeight="1">
      <c r="A9" s="36" t="s">
        <v>116</v>
      </c>
      <c r="B9" s="5">
        <v>3043272</v>
      </c>
      <c r="C9" s="92">
        <v>3043.272</v>
      </c>
      <c r="D9" s="92">
        <v>4787.200509816</v>
      </c>
      <c r="E9" s="70">
        <v>4787200.509816</v>
      </c>
      <c r="G9" s="17"/>
    </row>
    <row r="10" spans="1:5" ht="16.5" thickBot="1">
      <c r="A10" s="37" t="s">
        <v>84</v>
      </c>
      <c r="B10" s="51">
        <v>293081.352204</v>
      </c>
      <c r="C10" s="94">
        <v>293.081352204</v>
      </c>
      <c r="D10" s="92">
        <v>410.85338103</v>
      </c>
      <c r="E10" s="70">
        <v>410853.38103</v>
      </c>
    </row>
    <row r="11" spans="1:7" ht="16.5" thickBot="1">
      <c r="A11" s="42" t="s">
        <v>117</v>
      </c>
      <c r="B11" s="49">
        <f>SUM(B4:B10)</f>
        <v>99572193.1052</v>
      </c>
      <c r="C11" s="95">
        <v>99572.19310519999</v>
      </c>
      <c r="D11" s="95">
        <v>90143.645384627</v>
      </c>
      <c r="E11" s="70">
        <f>SUM(E4:E10)</f>
        <v>90143645.384627</v>
      </c>
      <c r="G11" s="17"/>
    </row>
    <row r="12" spans="1:7" ht="16.5" thickBot="1">
      <c r="A12" s="42"/>
      <c r="B12" s="50"/>
      <c r="C12" s="96">
        <v>0</v>
      </c>
      <c r="D12" s="93">
        <v>0</v>
      </c>
      <c r="E12" s="72"/>
      <c r="G12" s="17"/>
    </row>
    <row r="13" spans="1:7" ht="15.75">
      <c r="A13" s="42" t="s">
        <v>118</v>
      </c>
      <c r="B13" s="50"/>
      <c r="C13" s="93">
        <v>0</v>
      </c>
      <c r="D13" s="93">
        <v>0</v>
      </c>
      <c r="E13" s="71"/>
      <c r="G13" s="17"/>
    </row>
    <row r="14" spans="1:7" ht="15.75">
      <c r="A14" s="37" t="s">
        <v>119</v>
      </c>
      <c r="B14" s="50"/>
      <c r="C14" s="93">
        <v>0</v>
      </c>
      <c r="D14" s="93">
        <v>0</v>
      </c>
      <c r="E14" s="71"/>
      <c r="G14" s="17"/>
    </row>
    <row r="15" spans="1:7" ht="16.5" thickBot="1">
      <c r="A15" s="37" t="s">
        <v>120</v>
      </c>
      <c r="B15" s="50"/>
      <c r="C15" s="94">
        <v>0</v>
      </c>
      <c r="D15" s="93">
        <v>0</v>
      </c>
      <c r="E15" s="71"/>
      <c r="F15" s="17"/>
      <c r="G15" s="17"/>
    </row>
    <row r="16" spans="1:7" ht="16.5" thickBot="1">
      <c r="A16" s="42" t="s">
        <v>121</v>
      </c>
      <c r="B16" s="50">
        <v>265737488</v>
      </c>
      <c r="C16" s="95">
        <v>265737.488</v>
      </c>
      <c r="D16" s="95">
        <v>353076.83402554295</v>
      </c>
      <c r="E16" s="71">
        <v>353076834.025543</v>
      </c>
      <c r="G16" s="17"/>
    </row>
    <row r="17" spans="1:5" ht="16.5" thickBot="1">
      <c r="A17" s="42" t="s">
        <v>122</v>
      </c>
      <c r="B17" s="49">
        <f>B11+B16</f>
        <v>365309681.1052</v>
      </c>
      <c r="C17" s="95">
        <v>365309.68110519997</v>
      </c>
      <c r="D17" s="95">
        <v>443220.47941016994</v>
      </c>
      <c r="E17" s="72">
        <f>E11+E16</f>
        <v>443220479.41016996</v>
      </c>
    </row>
    <row r="18" spans="1:5" ht="16.5" thickBot="1">
      <c r="A18" s="42"/>
      <c r="B18" s="44"/>
      <c r="C18" s="96">
        <f aca="true" t="shared" si="0" ref="C18:C28">B18/1000</f>
        <v>0</v>
      </c>
      <c r="D18" s="93">
        <f aca="true" t="shared" si="1" ref="D18:D28">E18/1000</f>
        <v>0</v>
      </c>
      <c r="E18" s="72"/>
    </row>
    <row r="19" spans="1:5" ht="15.75">
      <c r="A19" s="42" t="s">
        <v>3</v>
      </c>
      <c r="B19" s="44"/>
      <c r="C19" s="93">
        <f t="shared" si="0"/>
        <v>0</v>
      </c>
      <c r="D19" s="93">
        <f t="shared" si="1"/>
        <v>0</v>
      </c>
      <c r="E19" s="71"/>
    </row>
    <row r="20" spans="1:5" ht="15.75">
      <c r="A20" s="37" t="s">
        <v>85</v>
      </c>
      <c r="B20" s="51">
        <v>6400000</v>
      </c>
      <c r="C20" s="93">
        <v>6400</v>
      </c>
      <c r="D20" s="93">
        <v>135000</v>
      </c>
      <c r="E20" s="71">
        <v>135000000</v>
      </c>
    </row>
    <row r="21" spans="1:5" ht="15.75">
      <c r="A21" s="37" t="s">
        <v>86</v>
      </c>
      <c r="B21" s="51">
        <v>0</v>
      </c>
      <c r="C21" s="93">
        <f t="shared" si="0"/>
        <v>0</v>
      </c>
      <c r="D21" s="93">
        <f t="shared" si="1"/>
        <v>0</v>
      </c>
      <c r="E21" s="71">
        <v>0</v>
      </c>
    </row>
    <row r="22" spans="1:5" ht="15.75">
      <c r="A22" s="37" t="s">
        <v>87</v>
      </c>
      <c r="B22" s="51">
        <v>0</v>
      </c>
      <c r="C22" s="93">
        <f t="shared" si="0"/>
        <v>0</v>
      </c>
      <c r="D22" s="93">
        <f t="shared" si="1"/>
        <v>0</v>
      </c>
      <c r="E22" s="71">
        <v>0</v>
      </c>
    </row>
    <row r="23" spans="1:5" ht="15.75">
      <c r="A23" s="37" t="s">
        <v>95</v>
      </c>
      <c r="B23" s="51">
        <v>1168026.822231</v>
      </c>
      <c r="C23" s="93">
        <v>1168.026822231</v>
      </c>
      <c r="D23" s="93">
        <v>1168.026822231</v>
      </c>
      <c r="E23" s="71">
        <v>1168026.822231</v>
      </c>
    </row>
    <row r="24" spans="1:5" ht="15.75">
      <c r="A24" s="37" t="s">
        <v>96</v>
      </c>
      <c r="B24" s="51">
        <v>0</v>
      </c>
      <c r="C24" s="93">
        <f t="shared" si="0"/>
        <v>0</v>
      </c>
      <c r="D24" s="93">
        <f t="shared" si="1"/>
        <v>0</v>
      </c>
      <c r="E24" s="71">
        <v>0</v>
      </c>
    </row>
    <row r="25" spans="1:5" ht="15.75">
      <c r="A25" s="37" t="s">
        <v>88</v>
      </c>
      <c r="B25" s="52">
        <v>0</v>
      </c>
      <c r="C25" s="93">
        <f t="shared" si="0"/>
        <v>0</v>
      </c>
      <c r="D25" s="93">
        <f t="shared" si="1"/>
        <v>0</v>
      </c>
      <c r="E25" s="71">
        <v>0</v>
      </c>
    </row>
    <row r="26" spans="1:5" ht="15.75">
      <c r="A26" s="37" t="s">
        <v>89</v>
      </c>
      <c r="B26" s="52">
        <v>0</v>
      </c>
      <c r="C26" s="93">
        <f t="shared" si="0"/>
        <v>0</v>
      </c>
      <c r="D26" s="93">
        <f t="shared" si="1"/>
        <v>0</v>
      </c>
      <c r="E26" s="71">
        <v>0</v>
      </c>
    </row>
    <row r="27" spans="1:5" ht="31.5">
      <c r="A27" s="37" t="s">
        <v>90</v>
      </c>
      <c r="B27" s="53">
        <v>-102003971.313738</v>
      </c>
      <c r="C27" s="93">
        <v>-102003.971313738</v>
      </c>
      <c r="D27" s="93">
        <v>-67366.75239666601</v>
      </c>
      <c r="E27" s="71">
        <v>-67366752.396666</v>
      </c>
    </row>
    <row r="28" spans="1:5" ht="16.5" thickBot="1">
      <c r="A28" s="37" t="s">
        <v>91</v>
      </c>
      <c r="B28" s="62">
        <v>0</v>
      </c>
      <c r="C28" s="94">
        <f t="shared" si="0"/>
        <v>0</v>
      </c>
      <c r="D28" s="93">
        <f t="shared" si="1"/>
        <v>0</v>
      </c>
      <c r="E28" s="71">
        <v>0</v>
      </c>
    </row>
    <row r="29" spans="1:5" ht="16.5" thickBot="1">
      <c r="A29" s="42" t="s">
        <v>92</v>
      </c>
      <c r="B29" s="65">
        <f>SUM(B20:B28)</f>
        <v>-94435944.49150701</v>
      </c>
      <c r="C29" s="95">
        <v>-94435.944491507</v>
      </c>
      <c r="D29" s="95">
        <v>68801.27442556499</v>
      </c>
      <c r="E29" s="71">
        <f>SUM(E20:E28)</f>
        <v>68801274.42556499</v>
      </c>
    </row>
    <row r="30" spans="1:5" ht="19.5" customHeight="1" thickBot="1">
      <c r="A30" s="43" t="s">
        <v>93</v>
      </c>
      <c r="B30" s="64">
        <f>B17+B29</f>
        <v>270873736.613693</v>
      </c>
      <c r="C30" s="95">
        <v>270873.736613693</v>
      </c>
      <c r="D30" s="95">
        <v>512021.75383573497</v>
      </c>
      <c r="E30" s="72">
        <f>E17+E29</f>
        <v>512021753.83573496</v>
      </c>
    </row>
    <row r="31" spans="1:5" ht="19.5" customHeight="1" thickBot="1" thickTop="1">
      <c r="A31" s="104" t="s">
        <v>123</v>
      </c>
      <c r="B31" s="104"/>
      <c r="C31" s="104"/>
      <c r="D31" s="66"/>
      <c r="E31" s="72"/>
    </row>
    <row r="32" spans="1:5" ht="16.5" thickTop="1">
      <c r="A32" s="104" t="s">
        <v>112</v>
      </c>
      <c r="B32" s="104"/>
      <c r="C32" s="104"/>
      <c r="D32" s="104"/>
      <c r="E32" s="104"/>
    </row>
  </sheetData>
  <sheetProtection/>
  <mergeCells count="3">
    <mergeCell ref="A1:E1"/>
    <mergeCell ref="A32:E32"/>
    <mergeCell ref="A31:C31"/>
  </mergeCells>
  <printOptions/>
  <pageMargins left="0.75" right="0.75" top="1" bottom="1" header="0.5" footer="0.5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140625" style="0" customWidth="1"/>
    <col min="4" max="4" width="10.00390625" style="0" customWidth="1"/>
    <col min="5" max="5" width="12.8515625" style="0" customWidth="1"/>
    <col min="6" max="6" width="15.421875" style="0" customWidth="1"/>
    <col min="7" max="7" width="14.28125" style="0" customWidth="1"/>
  </cols>
  <sheetData>
    <row r="1" spans="1:7" ht="57" customHeight="1" thickBot="1">
      <c r="A1" s="102" t="s">
        <v>124</v>
      </c>
      <c r="B1" s="102"/>
      <c r="C1" s="102"/>
      <c r="D1" s="102"/>
      <c r="E1" s="102"/>
      <c r="F1" s="102"/>
      <c r="G1" s="102"/>
    </row>
    <row r="2" spans="1:7" ht="44.25" customHeight="1" thickBot="1" thickTop="1">
      <c r="A2" s="45"/>
      <c r="B2" s="106" t="s">
        <v>145</v>
      </c>
      <c r="C2" s="107"/>
      <c r="D2" s="106" t="s">
        <v>127</v>
      </c>
      <c r="E2" s="107"/>
      <c r="F2" s="106" t="s">
        <v>144</v>
      </c>
      <c r="G2" s="107"/>
    </row>
    <row r="3" spans="1:7" ht="17.25" thickBot="1" thickTop="1">
      <c r="A3" s="28" t="s">
        <v>99</v>
      </c>
      <c r="B3" s="29">
        <v>1398</v>
      </c>
      <c r="C3" s="29">
        <v>1399</v>
      </c>
      <c r="D3" s="29">
        <v>1398</v>
      </c>
      <c r="E3" s="29">
        <v>1399</v>
      </c>
      <c r="F3" s="29">
        <v>1398</v>
      </c>
      <c r="G3" s="29">
        <v>1399</v>
      </c>
    </row>
    <row r="4" spans="1:7" ht="16.5" thickTop="1">
      <c r="A4" s="74" t="s">
        <v>62</v>
      </c>
      <c r="B4" s="73"/>
      <c r="C4" s="73"/>
      <c r="D4" s="75"/>
      <c r="E4" s="75"/>
      <c r="F4" s="75"/>
      <c r="G4" s="75"/>
    </row>
    <row r="5" spans="1:7" ht="15.75">
      <c r="A5" s="76" t="s">
        <v>125</v>
      </c>
      <c r="B5" s="77"/>
      <c r="C5" s="77"/>
      <c r="D5" s="77"/>
      <c r="E5" s="77"/>
      <c r="F5" s="77"/>
      <c r="G5" s="77"/>
    </row>
    <row r="6" spans="1:7" ht="15.75">
      <c r="A6" s="37" t="s">
        <v>63</v>
      </c>
      <c r="B6" s="77">
        <v>30891.450385675893</v>
      </c>
      <c r="C6" s="77">
        <v>34198.78377721295</v>
      </c>
      <c r="D6" s="77">
        <v>35850</v>
      </c>
      <c r="E6" s="77">
        <v>180173</v>
      </c>
      <c r="F6" s="77">
        <v>3860</v>
      </c>
      <c r="G6" s="77">
        <v>7639</v>
      </c>
    </row>
    <row r="7" spans="1:7" ht="15.75">
      <c r="A7" s="37" t="s">
        <v>64</v>
      </c>
      <c r="B7" s="77">
        <v>4461.500820215699</v>
      </c>
      <c r="C7" s="77">
        <v>5286.55710023207</v>
      </c>
      <c r="D7" s="77">
        <v>50</v>
      </c>
      <c r="E7" s="77">
        <v>16032</v>
      </c>
      <c r="F7" s="77"/>
      <c r="G7" s="77"/>
    </row>
    <row r="8" spans="1:7" ht="15.75">
      <c r="A8" s="37" t="s">
        <v>65</v>
      </c>
      <c r="B8" s="77">
        <v>12051.66416529964</v>
      </c>
      <c r="C8" s="77">
        <v>16108.362559398829</v>
      </c>
      <c r="D8" s="77">
        <v>0</v>
      </c>
      <c r="E8" s="77">
        <v>0</v>
      </c>
      <c r="F8" s="77"/>
      <c r="G8" s="77"/>
    </row>
    <row r="9" spans="1:7" ht="15.75" customHeight="1">
      <c r="A9" s="37" t="s">
        <v>66</v>
      </c>
      <c r="B9" s="77">
        <v>86211.25458099194</v>
      </c>
      <c r="C9" s="77">
        <v>136123.77544480053</v>
      </c>
      <c r="D9" s="77">
        <v>692</v>
      </c>
      <c r="E9" s="77">
        <v>4342</v>
      </c>
      <c r="F9" s="77"/>
      <c r="G9" s="77"/>
    </row>
    <row r="10" spans="1:7" ht="15.75">
      <c r="A10" s="37" t="s">
        <v>67</v>
      </c>
      <c r="B10" s="77">
        <v>374.13004781683014</v>
      </c>
      <c r="C10" s="77">
        <v>1450.5211183556194</v>
      </c>
      <c r="D10" s="77">
        <v>0</v>
      </c>
      <c r="E10" s="77">
        <v>0</v>
      </c>
      <c r="F10" s="77"/>
      <c r="G10" s="77"/>
    </row>
    <row r="11" spans="1:7" ht="15.75">
      <c r="A11" s="37" t="s">
        <v>68</v>
      </c>
      <c r="B11" s="77">
        <v>0</v>
      </c>
      <c r="C11" s="77">
        <v>0</v>
      </c>
      <c r="D11" s="77">
        <v>0</v>
      </c>
      <c r="E11" s="77">
        <v>0</v>
      </c>
      <c r="F11" s="77"/>
      <c r="G11" s="77"/>
    </row>
    <row r="12" spans="1:7" ht="16.5" thickBot="1">
      <c r="A12" s="37" t="s">
        <v>126</v>
      </c>
      <c r="B12" s="77">
        <v>0</v>
      </c>
      <c r="C12" s="77">
        <v>0</v>
      </c>
      <c r="D12" s="77">
        <v>590</v>
      </c>
      <c r="E12" s="77">
        <v>4566</v>
      </c>
      <c r="F12" s="77"/>
      <c r="G12" s="77"/>
    </row>
    <row r="13" spans="1:7" ht="16.5" thickBot="1">
      <c r="A13" s="78" t="s">
        <v>72</v>
      </c>
      <c r="B13" s="79">
        <v>133990</v>
      </c>
      <c r="C13" s="79">
        <v>193168</v>
      </c>
      <c r="D13" s="79">
        <v>37182</v>
      </c>
      <c r="E13" s="79">
        <v>205113</v>
      </c>
      <c r="F13" s="79"/>
      <c r="G13" s="79"/>
    </row>
    <row r="14" spans="1:7" ht="15.75">
      <c r="A14" s="76" t="s">
        <v>69</v>
      </c>
      <c r="B14" s="77"/>
      <c r="C14" s="77"/>
      <c r="D14" s="77"/>
      <c r="E14" s="77"/>
      <c r="F14" s="77"/>
      <c r="G14" s="77"/>
    </row>
    <row r="15" spans="1:7" ht="15.75">
      <c r="A15" s="37" t="s">
        <v>70</v>
      </c>
      <c r="B15" s="77">
        <v>133990</v>
      </c>
      <c r="C15" s="77">
        <v>193168</v>
      </c>
      <c r="D15" s="77">
        <v>37182</v>
      </c>
      <c r="E15" s="77">
        <v>205113</v>
      </c>
      <c r="F15" s="77">
        <v>3860</v>
      </c>
      <c r="G15" s="77">
        <v>7639</v>
      </c>
    </row>
    <row r="16" spans="1:7" ht="16.5" thickBot="1">
      <c r="A16" s="37" t="s">
        <v>71</v>
      </c>
      <c r="B16" s="77"/>
      <c r="C16" s="77"/>
      <c r="D16" s="77"/>
      <c r="E16" s="77"/>
      <c r="F16" s="77"/>
      <c r="G16" s="77"/>
    </row>
    <row r="17" spans="1:7" ht="16.5" thickTop="1">
      <c r="A17" s="104" t="s">
        <v>112</v>
      </c>
      <c r="B17" s="104"/>
      <c r="C17" s="104"/>
      <c r="D17" s="104"/>
      <c r="E17" s="104"/>
      <c r="F17" s="104"/>
      <c r="G17" s="104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rightToLeft="1" view="pageBreakPreview" zoomScale="130" zoomScaleSheetLayoutView="130" zoomScalePageLayoutView="0" workbookViewId="0" topLeftCell="A1">
      <selection activeCell="C15" sqref="C15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1.57421875" style="0" customWidth="1"/>
    <col min="4" max="4" width="12.140625" style="0" hidden="1" customWidth="1"/>
    <col min="5" max="5" width="12.140625" style="0" customWidth="1"/>
    <col min="6" max="6" width="11.8515625" style="0" customWidth="1"/>
    <col min="7" max="7" width="10.7109375" style="0" hidden="1" customWidth="1"/>
    <col min="8" max="8" width="12.421875" style="0" hidden="1" customWidth="1"/>
    <col min="9" max="9" width="13.28125" style="0" customWidth="1"/>
    <col min="10" max="10" width="17.00390625" style="0" customWidth="1"/>
    <col min="11" max="11" width="16.421875" style="0" hidden="1" customWidth="1"/>
  </cols>
  <sheetData>
    <row r="1" spans="1:11" ht="44.25" customHeight="1" thickBot="1">
      <c r="A1" s="102" t="s">
        <v>128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7.25" thickBot="1" thickTop="1">
      <c r="A2" s="35"/>
      <c r="B2" s="106" t="s">
        <v>130</v>
      </c>
      <c r="C2" s="107"/>
      <c r="D2" s="67" t="s">
        <v>61</v>
      </c>
      <c r="E2" s="106" t="s">
        <v>61</v>
      </c>
      <c r="F2" s="107"/>
      <c r="G2" s="68"/>
      <c r="H2" s="67" t="s">
        <v>131</v>
      </c>
      <c r="I2" s="106" t="s">
        <v>131</v>
      </c>
      <c r="J2" s="107"/>
      <c r="K2" s="68"/>
    </row>
    <row r="3" spans="1:11" ht="17.25" thickBot="1" thickTop="1">
      <c r="A3" s="30" t="s">
        <v>4</v>
      </c>
      <c r="B3" s="29">
        <v>1398</v>
      </c>
      <c r="C3" s="29">
        <v>1399</v>
      </c>
      <c r="D3" s="29">
        <v>1398</v>
      </c>
      <c r="E3" s="29">
        <v>1398</v>
      </c>
      <c r="F3" s="29">
        <v>1399</v>
      </c>
      <c r="G3" s="29">
        <v>1399</v>
      </c>
      <c r="H3" s="29">
        <v>1398</v>
      </c>
      <c r="I3" s="29">
        <v>1398</v>
      </c>
      <c r="J3" s="29">
        <v>1399</v>
      </c>
      <c r="K3" s="29">
        <v>1399</v>
      </c>
    </row>
    <row r="4" spans="1:11" ht="16.5" thickTop="1">
      <c r="A4" s="19" t="s">
        <v>54</v>
      </c>
      <c r="B4" s="5">
        <v>0</v>
      </c>
      <c r="C4" s="5">
        <v>0</v>
      </c>
      <c r="D4" s="80">
        <v>83839626</v>
      </c>
      <c r="E4" s="80">
        <f>D4/1000</f>
        <v>83839.626</v>
      </c>
      <c r="F4" s="80">
        <f>G4/1000</f>
        <v>152893.824217544</v>
      </c>
      <c r="G4" s="55">
        <v>152893824.217544</v>
      </c>
      <c r="H4" s="80">
        <v>3859868</v>
      </c>
      <c r="I4" s="80">
        <f>H4/1000</f>
        <v>3859.868</v>
      </c>
      <c r="J4" s="80">
        <f>K4/1000</f>
        <v>7638.604</v>
      </c>
      <c r="K4" s="55">
        <v>7638604</v>
      </c>
    </row>
    <row r="5" spans="1:11" ht="15.75">
      <c r="A5" s="1" t="s">
        <v>55</v>
      </c>
      <c r="B5" s="5">
        <v>0</v>
      </c>
      <c r="C5" s="5">
        <v>0</v>
      </c>
      <c r="D5" s="80">
        <v>3444978</v>
      </c>
      <c r="E5" s="80">
        <f aca="true" t="shared" si="0" ref="E5:E10">D5/1000</f>
        <v>3444.978</v>
      </c>
      <c r="F5" s="80">
        <f aca="true" t="shared" si="1" ref="F5:F10">G5/1000</f>
        <v>2250.2291026</v>
      </c>
      <c r="G5" s="56">
        <v>2250229.1026</v>
      </c>
      <c r="H5" s="80"/>
      <c r="I5" s="80">
        <f aca="true" t="shared" si="2" ref="I5:I10">H5/1000</f>
        <v>0</v>
      </c>
      <c r="J5" s="80">
        <f aca="true" t="shared" si="3" ref="J5:J10">K5/1000</f>
        <v>0</v>
      </c>
      <c r="K5" s="56"/>
    </row>
    <row r="6" spans="1:11" ht="15.75">
      <c r="A6" s="1" t="s">
        <v>56</v>
      </c>
      <c r="B6" s="5">
        <v>0</v>
      </c>
      <c r="C6" s="5">
        <v>0</v>
      </c>
      <c r="D6" s="80">
        <v>21199750</v>
      </c>
      <c r="E6" s="80">
        <f t="shared" si="0"/>
        <v>21199.75</v>
      </c>
      <c r="F6" s="80">
        <f t="shared" si="1"/>
        <v>18216.280534452</v>
      </c>
      <c r="G6" s="57">
        <v>18216280.534452</v>
      </c>
      <c r="H6" s="80"/>
      <c r="I6" s="80">
        <f t="shared" si="2"/>
        <v>0</v>
      </c>
      <c r="J6" s="80">
        <f t="shared" si="3"/>
        <v>0</v>
      </c>
      <c r="K6" s="57"/>
    </row>
    <row r="7" spans="1:11" ht="16.5" thickBot="1">
      <c r="A7" s="34" t="s">
        <v>57</v>
      </c>
      <c r="B7" s="4">
        <v>0</v>
      </c>
      <c r="C7" s="4">
        <v>0</v>
      </c>
      <c r="D7" s="81">
        <v>40683703</v>
      </c>
      <c r="E7" s="81">
        <f t="shared" si="0"/>
        <v>40683.703</v>
      </c>
      <c r="F7" s="81">
        <f t="shared" si="1"/>
        <v>35296.946891335</v>
      </c>
      <c r="G7" s="54">
        <v>35296946.891334996</v>
      </c>
      <c r="H7" s="81">
        <v>6641208</v>
      </c>
      <c r="I7" s="81">
        <f t="shared" si="2"/>
        <v>6641.208</v>
      </c>
      <c r="J7" s="81">
        <f t="shared" si="3"/>
        <v>7430.063</v>
      </c>
      <c r="K7" s="54">
        <v>7430063</v>
      </c>
    </row>
    <row r="8" spans="1:11" ht="15.75">
      <c r="A8" s="1" t="s">
        <v>58</v>
      </c>
      <c r="B8" s="5"/>
      <c r="C8" s="5"/>
      <c r="D8" s="80">
        <f>SUM(D4:D7)</f>
        <v>149168057</v>
      </c>
      <c r="E8" s="80">
        <f t="shared" si="0"/>
        <v>149168.057</v>
      </c>
      <c r="F8" s="80">
        <f t="shared" si="1"/>
        <v>208657.28074593097</v>
      </c>
      <c r="G8" s="55">
        <f>SUM(G4:G7)</f>
        <v>208657280.74593097</v>
      </c>
      <c r="H8" s="80">
        <f>SUM(H4:H7)</f>
        <v>10501076</v>
      </c>
      <c r="I8" s="80">
        <f t="shared" si="2"/>
        <v>10501.076</v>
      </c>
      <c r="J8" s="80">
        <f t="shared" si="3"/>
        <v>15068.667</v>
      </c>
      <c r="K8" s="55">
        <f>SUM(K4:K7)</f>
        <v>15068667</v>
      </c>
    </row>
    <row r="9" spans="1:11" ht="15.75" customHeight="1" thickBot="1">
      <c r="A9" s="34" t="s">
        <v>59</v>
      </c>
      <c r="B9" s="4"/>
      <c r="C9" s="4"/>
      <c r="D9" s="82">
        <v>-15178029</v>
      </c>
      <c r="E9" s="82">
        <f t="shared" si="0"/>
        <v>-15178.029</v>
      </c>
      <c r="F9" s="82">
        <f t="shared" si="1"/>
        <v>-15489.395</v>
      </c>
      <c r="G9" s="58">
        <v>-15489395</v>
      </c>
      <c r="H9" s="82">
        <v>-3208562</v>
      </c>
      <c r="I9" s="82">
        <f t="shared" si="2"/>
        <v>-3208.562</v>
      </c>
      <c r="J9" s="82">
        <f t="shared" si="3"/>
        <v>-1908.661</v>
      </c>
      <c r="K9" s="58">
        <v>-1908661</v>
      </c>
    </row>
    <row r="10" spans="1:11" ht="16.5" thickBot="1">
      <c r="A10" s="1" t="s">
        <v>60</v>
      </c>
      <c r="B10" s="5"/>
      <c r="C10" s="5"/>
      <c r="D10" s="80">
        <f>D8+D9</f>
        <v>133990028</v>
      </c>
      <c r="E10" s="80">
        <f t="shared" si="0"/>
        <v>133990.028</v>
      </c>
      <c r="F10" s="80">
        <f t="shared" si="1"/>
        <v>193167.88574593098</v>
      </c>
      <c r="G10" s="55">
        <f>G8+G9</f>
        <v>193167885.74593097</v>
      </c>
      <c r="H10" s="80">
        <f>H8+H9</f>
        <v>7292514</v>
      </c>
      <c r="I10" s="80">
        <f t="shared" si="2"/>
        <v>7292.514</v>
      </c>
      <c r="J10" s="80">
        <f t="shared" si="3"/>
        <v>13160.006</v>
      </c>
      <c r="K10" s="55">
        <f>K8+K9</f>
        <v>13160006</v>
      </c>
    </row>
    <row r="11" spans="1:11" ht="16.5" thickTop="1">
      <c r="A11" s="108" t="s">
        <v>129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</sheetData>
  <sheetProtection/>
  <mergeCells count="5">
    <mergeCell ref="A1:K1"/>
    <mergeCell ref="B2:C2"/>
    <mergeCell ref="A11:K11"/>
    <mergeCell ref="I2:J2"/>
    <mergeCell ref="E2:F2"/>
  </mergeCells>
  <printOptions/>
  <pageMargins left="0.75" right="0.75" top="1" bottom="1" header="0.5" footer="0.5"/>
  <pageSetup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B7" sqref="B7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102" t="s">
        <v>132</v>
      </c>
      <c r="B1" s="109"/>
      <c r="C1" s="109"/>
    </row>
    <row r="2" spans="1:3" ht="17.25" thickBot="1" thickTop="1">
      <c r="A2" s="31" t="s">
        <v>39</v>
      </c>
      <c r="B2" s="29">
        <v>1398</v>
      </c>
      <c r="C2" s="29">
        <v>1399</v>
      </c>
    </row>
    <row r="3" spans="1:3" ht="17.25" thickBot="1" thickTop="1">
      <c r="A3" s="2" t="s">
        <v>133</v>
      </c>
      <c r="B3" s="4">
        <v>1908</v>
      </c>
      <c r="C3" s="4">
        <v>3562</v>
      </c>
    </row>
    <row r="4" spans="1:3" ht="16.5" thickBot="1">
      <c r="A4" s="2" t="s">
        <v>134</v>
      </c>
      <c r="B4" s="4">
        <v>1645</v>
      </c>
      <c r="C4" s="4">
        <v>3074</v>
      </c>
    </row>
    <row r="5" spans="1:3" ht="16.5" thickBot="1">
      <c r="A5" s="2" t="s">
        <v>135</v>
      </c>
      <c r="B5" s="4">
        <v>0</v>
      </c>
      <c r="C5" s="4">
        <v>0</v>
      </c>
    </row>
    <row r="6" spans="1:3" ht="16.5" thickBot="1">
      <c r="A6" s="2" t="s">
        <v>136</v>
      </c>
      <c r="B6" s="4">
        <v>86</v>
      </c>
      <c r="C6" s="4">
        <v>152</v>
      </c>
    </row>
    <row r="7" spans="1:3" ht="16.5" thickBot="1">
      <c r="A7" s="2" t="s">
        <v>53</v>
      </c>
      <c r="B7" s="4">
        <v>0</v>
      </c>
      <c r="C7" s="4">
        <v>0</v>
      </c>
    </row>
    <row r="8" spans="1:3" ht="16.5" thickTop="1">
      <c r="A8" s="108" t="s">
        <v>129</v>
      </c>
      <c r="B8" s="108"/>
      <c r="C8" s="108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3" sqref="A3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10" t="s">
        <v>137</v>
      </c>
      <c r="B1" s="110"/>
      <c r="C1" s="110"/>
    </row>
    <row r="2" spans="1:3" ht="17.25" thickBot="1" thickTop="1">
      <c r="A2" s="28" t="s">
        <v>0</v>
      </c>
      <c r="B2" s="29">
        <v>1398</v>
      </c>
      <c r="C2" s="29">
        <v>1399</v>
      </c>
    </row>
    <row r="3" spans="1:3" ht="17.25" thickBot="1" thickTop="1">
      <c r="A3" s="2" t="s">
        <v>5</v>
      </c>
      <c r="B3" s="4">
        <v>80</v>
      </c>
      <c r="C3" s="83">
        <v>91</v>
      </c>
    </row>
    <row r="4" spans="1:3" ht="16.5" thickBot="1">
      <c r="A4" s="3" t="s">
        <v>6</v>
      </c>
      <c r="B4" s="84">
        <v>0</v>
      </c>
      <c r="C4" s="85">
        <v>0</v>
      </c>
    </row>
    <row r="5" spans="1:3" ht="16.5" thickTop="1">
      <c r="A5" s="111" t="s">
        <v>138</v>
      </c>
      <c r="B5" s="111"/>
      <c r="C5" s="111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C7" sqref="C7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103" t="s">
        <v>139</v>
      </c>
      <c r="B1" s="103"/>
      <c r="C1" s="103"/>
    </row>
    <row r="2" spans="1:3" ht="17.25" thickBot="1" thickTop="1">
      <c r="A2" s="28" t="s">
        <v>0</v>
      </c>
      <c r="B2" s="29">
        <v>1398</v>
      </c>
      <c r="C2" s="29">
        <v>1399</v>
      </c>
    </row>
    <row r="3" spans="1:3" ht="17.25" thickBot="1" thickTop="1">
      <c r="A3" s="7" t="s">
        <v>7</v>
      </c>
      <c r="B3" s="23">
        <v>13</v>
      </c>
      <c r="C3" s="23">
        <v>26</v>
      </c>
    </row>
    <row r="4" spans="1:3" ht="16.5" thickBot="1">
      <c r="A4" s="7" t="s">
        <v>8</v>
      </c>
      <c r="B4" s="23">
        <v>913</v>
      </c>
      <c r="C4" s="23">
        <v>913</v>
      </c>
    </row>
    <row r="5" spans="1:3" ht="15" customHeight="1" thickBot="1">
      <c r="A5" s="6" t="s">
        <v>9</v>
      </c>
      <c r="B5" s="23">
        <v>227</v>
      </c>
      <c r="C5" s="23">
        <v>253</v>
      </c>
    </row>
    <row r="6" spans="1:3" ht="16.5" thickBot="1">
      <c r="A6" s="7" t="s">
        <v>10</v>
      </c>
      <c r="B6" s="23">
        <v>0</v>
      </c>
      <c r="C6" s="23">
        <v>0</v>
      </c>
    </row>
    <row r="7" spans="1:3" ht="16.5" thickBot="1">
      <c r="A7" s="7" t="s">
        <v>38</v>
      </c>
      <c r="B7" s="23">
        <v>1469126</v>
      </c>
      <c r="C7" s="23">
        <v>1927901</v>
      </c>
    </row>
    <row r="8" spans="1:3" ht="16.5" thickBot="1">
      <c r="A8" s="8" t="s">
        <v>11</v>
      </c>
      <c r="B8" s="24">
        <v>35186</v>
      </c>
      <c r="C8" s="24">
        <v>36919</v>
      </c>
    </row>
    <row r="9" spans="1:3" ht="17.25" thickBot="1" thickTop="1">
      <c r="A9" s="104" t="s">
        <v>138</v>
      </c>
      <c r="B9" s="104"/>
      <c r="C9" s="104"/>
    </row>
    <row r="10" spans="1:3" ht="16.5" thickTop="1">
      <c r="A10" s="112" t="s">
        <v>140</v>
      </c>
      <c r="B10" s="112"/>
      <c r="C10" s="112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3">
      <selection activeCell="R11" sqref="R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127" t="s">
        <v>100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ht="40.5" customHeight="1" thickBot="1" thickTop="1">
      <c r="A2" s="123" t="s">
        <v>12</v>
      </c>
      <c r="B2" s="86" t="s">
        <v>13</v>
      </c>
      <c r="C2" s="118" t="s">
        <v>14</v>
      </c>
      <c r="D2" s="119"/>
      <c r="E2" s="118" t="s">
        <v>101</v>
      </c>
      <c r="F2" s="119"/>
      <c r="G2" s="118" t="s">
        <v>15</v>
      </c>
      <c r="H2" s="119"/>
      <c r="I2" s="118" t="s">
        <v>16</v>
      </c>
      <c r="J2" s="119"/>
      <c r="K2" s="118" t="s">
        <v>17</v>
      </c>
      <c r="L2" s="119"/>
      <c r="M2" s="118" t="s">
        <v>18</v>
      </c>
      <c r="N2" s="119"/>
      <c r="O2" s="118" t="s">
        <v>19</v>
      </c>
      <c r="P2" s="119"/>
      <c r="Q2" s="118" t="s">
        <v>20</v>
      </c>
      <c r="R2" s="119"/>
      <c r="S2" s="128" t="s">
        <v>21</v>
      </c>
    </row>
    <row r="3" spans="1:19" ht="36" customHeight="1" thickBot="1">
      <c r="A3" s="124"/>
      <c r="B3" s="87" t="s">
        <v>22</v>
      </c>
      <c r="C3" s="88" t="s">
        <v>23</v>
      </c>
      <c r="D3" s="87" t="s">
        <v>24</v>
      </c>
      <c r="E3" s="88" t="s">
        <v>23</v>
      </c>
      <c r="F3" s="87" t="s">
        <v>24</v>
      </c>
      <c r="G3" s="88" t="s">
        <v>23</v>
      </c>
      <c r="H3" s="87" t="s">
        <v>24</v>
      </c>
      <c r="I3" s="88" t="s">
        <v>23</v>
      </c>
      <c r="J3" s="87" t="s">
        <v>24</v>
      </c>
      <c r="K3" s="88" t="s">
        <v>23</v>
      </c>
      <c r="L3" s="87" t="s">
        <v>24</v>
      </c>
      <c r="M3" s="88" t="s">
        <v>23</v>
      </c>
      <c r="N3" s="87" t="s">
        <v>24</v>
      </c>
      <c r="O3" s="88" t="s">
        <v>23</v>
      </c>
      <c r="P3" s="87" t="s">
        <v>24</v>
      </c>
      <c r="Q3" s="88" t="s">
        <v>23</v>
      </c>
      <c r="R3" s="87" t="s">
        <v>24</v>
      </c>
      <c r="S3" s="129"/>
    </row>
    <row r="4" spans="1:19" ht="17.25" thickBot="1" thickTop="1">
      <c r="A4" s="125" t="s">
        <v>25</v>
      </c>
      <c r="B4" s="126"/>
      <c r="C4" s="97">
        <v>0</v>
      </c>
      <c r="D4" s="98">
        <v>0</v>
      </c>
      <c r="E4" s="97">
        <v>0</v>
      </c>
      <c r="F4" s="98">
        <v>0</v>
      </c>
      <c r="G4" s="97">
        <v>27</v>
      </c>
      <c r="H4" s="98">
        <v>0</v>
      </c>
      <c r="I4" s="97">
        <v>29</v>
      </c>
      <c r="J4" s="98">
        <v>0</v>
      </c>
      <c r="K4" s="97">
        <v>223</v>
      </c>
      <c r="L4" s="98">
        <v>42</v>
      </c>
      <c r="M4" s="97">
        <v>69</v>
      </c>
      <c r="N4" s="98">
        <v>31</v>
      </c>
      <c r="O4" s="97">
        <v>13</v>
      </c>
      <c r="P4" s="98">
        <v>2</v>
      </c>
      <c r="Q4" s="97">
        <v>361</v>
      </c>
      <c r="R4" s="98">
        <v>75</v>
      </c>
      <c r="S4" s="99">
        <v>436</v>
      </c>
    </row>
    <row r="5" spans="1:19" ht="16.5" thickBot="1">
      <c r="A5" s="114" t="s">
        <v>26</v>
      </c>
      <c r="B5" s="115"/>
      <c r="C5" s="97">
        <v>0</v>
      </c>
      <c r="D5" s="98">
        <v>0</v>
      </c>
      <c r="E5" s="97">
        <v>0</v>
      </c>
      <c r="F5" s="98">
        <v>0</v>
      </c>
      <c r="G5" s="97">
        <v>10</v>
      </c>
      <c r="H5" s="98">
        <v>0</v>
      </c>
      <c r="I5" s="97">
        <v>4</v>
      </c>
      <c r="J5" s="98">
        <v>0</v>
      </c>
      <c r="K5" s="97">
        <v>167</v>
      </c>
      <c r="L5" s="98">
        <v>62</v>
      </c>
      <c r="M5" s="97">
        <v>215</v>
      </c>
      <c r="N5" s="98">
        <v>123</v>
      </c>
      <c r="O5" s="97">
        <v>30</v>
      </c>
      <c r="P5" s="98">
        <v>4</v>
      </c>
      <c r="Q5" s="97">
        <v>426</v>
      </c>
      <c r="R5" s="98">
        <v>189</v>
      </c>
      <c r="S5" s="99">
        <v>615</v>
      </c>
    </row>
    <row r="6" spans="1:19" ht="16.5" thickBot="1">
      <c r="A6" s="114" t="s">
        <v>27</v>
      </c>
      <c r="B6" s="115"/>
      <c r="C6" s="97">
        <v>0</v>
      </c>
      <c r="D6" s="98">
        <v>0</v>
      </c>
      <c r="E6" s="97">
        <v>1</v>
      </c>
      <c r="F6" s="98">
        <v>0</v>
      </c>
      <c r="G6" s="97">
        <v>4</v>
      </c>
      <c r="H6" s="98">
        <v>1</v>
      </c>
      <c r="I6" s="97">
        <v>0</v>
      </c>
      <c r="J6" s="98">
        <v>0</v>
      </c>
      <c r="K6" s="97">
        <v>43</v>
      </c>
      <c r="L6" s="98">
        <v>39</v>
      </c>
      <c r="M6" s="97">
        <v>36</v>
      </c>
      <c r="N6" s="98">
        <v>30</v>
      </c>
      <c r="O6" s="97">
        <v>2</v>
      </c>
      <c r="P6" s="98">
        <v>1</v>
      </c>
      <c r="Q6" s="97">
        <v>86</v>
      </c>
      <c r="R6" s="98">
        <v>71</v>
      </c>
      <c r="S6" s="99">
        <v>157</v>
      </c>
    </row>
    <row r="7" spans="1:19" ht="16.5" thickBot="1">
      <c r="A7" s="116" t="s">
        <v>28</v>
      </c>
      <c r="B7" s="117"/>
      <c r="C7" s="97"/>
      <c r="D7" s="98"/>
      <c r="E7" s="97"/>
      <c r="F7" s="98"/>
      <c r="G7" s="97"/>
      <c r="H7" s="98"/>
      <c r="I7" s="97"/>
      <c r="J7" s="98"/>
      <c r="K7" s="97"/>
      <c r="L7" s="98"/>
      <c r="M7" s="97"/>
      <c r="N7" s="98"/>
      <c r="O7" s="97"/>
      <c r="P7" s="98"/>
      <c r="Q7" s="97"/>
      <c r="R7" s="98"/>
      <c r="S7" s="99"/>
    </row>
    <row r="8" spans="1:19" ht="16.5" thickBot="1">
      <c r="A8" s="116" t="s">
        <v>29</v>
      </c>
      <c r="B8" s="117"/>
      <c r="C8" s="97"/>
      <c r="D8" s="98"/>
      <c r="E8" s="97"/>
      <c r="F8" s="98"/>
      <c r="G8" s="97"/>
      <c r="H8" s="98"/>
      <c r="I8" s="97"/>
      <c r="J8" s="98"/>
      <c r="K8" s="97"/>
      <c r="L8" s="98"/>
      <c r="M8" s="97"/>
      <c r="N8" s="98"/>
      <c r="O8" s="97"/>
      <c r="P8" s="98"/>
      <c r="Q8" s="97"/>
      <c r="R8" s="98"/>
      <c r="S8" s="99"/>
    </row>
    <row r="9" spans="1:19" ht="16.5" thickBot="1">
      <c r="A9" s="116" t="s">
        <v>30</v>
      </c>
      <c r="B9" s="117"/>
      <c r="C9" s="97"/>
      <c r="D9" s="98"/>
      <c r="E9" s="97"/>
      <c r="F9" s="98"/>
      <c r="G9" s="97"/>
      <c r="H9" s="98"/>
      <c r="I9" s="97"/>
      <c r="J9" s="98"/>
      <c r="K9" s="97"/>
      <c r="L9" s="98"/>
      <c r="M9" s="97"/>
      <c r="N9" s="98"/>
      <c r="O9" s="97"/>
      <c r="P9" s="98"/>
      <c r="Q9" s="97"/>
      <c r="R9" s="98"/>
      <c r="S9" s="99"/>
    </row>
    <row r="10" spans="1:19" ht="16.5" thickBot="1">
      <c r="A10" s="116" t="s">
        <v>52</v>
      </c>
      <c r="B10" s="117"/>
      <c r="C10" s="97"/>
      <c r="D10" s="98"/>
      <c r="E10" s="97"/>
      <c r="F10" s="98"/>
      <c r="G10" s="97"/>
      <c r="H10" s="98"/>
      <c r="I10" s="97"/>
      <c r="J10" s="98"/>
      <c r="K10" s="97"/>
      <c r="L10" s="98"/>
      <c r="M10" s="97"/>
      <c r="N10" s="98"/>
      <c r="O10" s="97"/>
      <c r="P10" s="98"/>
      <c r="Q10" s="97"/>
      <c r="R10" s="98"/>
      <c r="S10" s="99"/>
    </row>
    <row r="11" spans="1:19" ht="21" customHeight="1" thickBot="1">
      <c r="A11" s="120" t="s">
        <v>20</v>
      </c>
      <c r="B11" s="121"/>
      <c r="C11" s="100">
        <v>0</v>
      </c>
      <c r="D11" s="100">
        <v>0</v>
      </c>
      <c r="E11" s="100">
        <v>1</v>
      </c>
      <c r="F11" s="100">
        <v>0</v>
      </c>
      <c r="G11" s="100">
        <v>41</v>
      </c>
      <c r="H11" s="100">
        <v>1</v>
      </c>
      <c r="I11" s="100">
        <v>33</v>
      </c>
      <c r="J11" s="100">
        <v>0</v>
      </c>
      <c r="K11" s="100">
        <v>433</v>
      </c>
      <c r="L11" s="100">
        <v>143</v>
      </c>
      <c r="M11" s="100">
        <v>320</v>
      </c>
      <c r="N11" s="100">
        <v>184</v>
      </c>
      <c r="O11" s="100">
        <v>45</v>
      </c>
      <c r="P11" s="100">
        <v>7</v>
      </c>
      <c r="Q11" s="100">
        <v>873</v>
      </c>
      <c r="R11" s="100">
        <v>335</v>
      </c>
      <c r="S11" s="101">
        <v>1208</v>
      </c>
    </row>
    <row r="12" spans="1:19" ht="17.25" thickBot="1" thickTop="1">
      <c r="A12" s="122" t="s">
        <v>141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ht="16.5" thickTop="1">
      <c r="A13" s="113" t="s">
        <v>142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</sheetData>
  <sheetProtection/>
  <mergeCells count="21">
    <mergeCell ref="A1:S1"/>
    <mergeCell ref="M2:N2"/>
    <mergeCell ref="O2:P2"/>
    <mergeCell ref="Q2:R2"/>
    <mergeCell ref="S2:S3"/>
    <mergeCell ref="A13:S13"/>
    <mergeCell ref="A5:B5"/>
    <mergeCell ref="A6:B6"/>
    <mergeCell ref="A7:B7"/>
    <mergeCell ref="K2:L2"/>
    <mergeCell ref="A10:B10"/>
    <mergeCell ref="A11:B11"/>
    <mergeCell ref="A12:S12"/>
    <mergeCell ref="G2:H2"/>
    <mergeCell ref="A9:B9"/>
    <mergeCell ref="A8:B8"/>
    <mergeCell ref="A2:A3"/>
    <mergeCell ref="C2:D2"/>
    <mergeCell ref="E2:F2"/>
    <mergeCell ref="A4:B4"/>
    <mergeCell ref="I2:J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rightToLeft="1" tabSelected="1" view="pageBreakPreview" zoomScale="130" zoomScaleSheetLayoutView="130" zoomScalePageLayoutView="0" workbookViewId="0" topLeftCell="A1">
      <selection activeCell="E26" sqref="E26"/>
    </sheetView>
  </sheetViews>
  <sheetFormatPr defaultColWidth="9.140625" defaultRowHeight="12.75"/>
  <cols>
    <col min="1" max="1" width="50.7109375" style="18" customWidth="1"/>
    <col min="2" max="2" width="9.8515625" style="18" hidden="1" customWidth="1"/>
    <col min="3" max="3" width="9.8515625" style="18" customWidth="1"/>
    <col min="4" max="4" width="12.28125" style="18" hidden="1" customWidth="1"/>
    <col min="5" max="5" width="12.28125" style="18" customWidth="1"/>
    <col min="6" max="16384" width="9.140625" style="18" customWidth="1"/>
  </cols>
  <sheetData>
    <row r="1" spans="1:5" ht="44.25" customHeight="1" thickBot="1">
      <c r="A1" s="132" t="s">
        <v>143</v>
      </c>
      <c r="B1" s="132"/>
      <c r="C1" s="132"/>
      <c r="D1" s="132"/>
      <c r="E1" s="132"/>
    </row>
    <row r="2" spans="1:5" ht="17.25" thickBot="1" thickTop="1">
      <c r="A2" s="26" t="s">
        <v>0</v>
      </c>
      <c r="B2" s="32">
        <v>1398</v>
      </c>
      <c r="C2" s="32">
        <v>1398</v>
      </c>
      <c r="D2" s="32">
        <v>1399</v>
      </c>
      <c r="E2" s="32">
        <v>1399</v>
      </c>
    </row>
    <row r="3" spans="1:5" s="47" customFormat="1" ht="16.5" thickTop="1">
      <c r="A3" s="48" t="s">
        <v>40</v>
      </c>
      <c r="B3" s="60">
        <v>21776719.520575</v>
      </c>
      <c r="C3" s="25">
        <v>21776.719520575003</v>
      </c>
      <c r="D3" s="25">
        <v>26197138.755073998</v>
      </c>
      <c r="E3" s="89">
        <v>26197.138755073996</v>
      </c>
    </row>
    <row r="4" spans="1:5" ht="16.5" thickBot="1">
      <c r="A4" s="10" t="s">
        <v>41</v>
      </c>
      <c r="B4" s="59">
        <v>-55233047.840968</v>
      </c>
      <c r="C4" s="90">
        <v>-55233.047840968</v>
      </c>
      <c r="D4" s="90">
        <v>-53572565.573094</v>
      </c>
      <c r="E4" s="90">
        <v>-53572.565573094005</v>
      </c>
    </row>
    <row r="5" spans="1:5" ht="16.5" thickBot="1">
      <c r="A5" s="10" t="s">
        <v>42</v>
      </c>
      <c r="B5" s="59">
        <f>B3+B4</f>
        <v>-33456328.320392996</v>
      </c>
      <c r="C5" s="91">
        <v>-33456.328320393</v>
      </c>
      <c r="D5" s="91">
        <f>D3+D4</f>
        <v>-27375426.818020005</v>
      </c>
      <c r="E5" s="91">
        <v>-27375.426818020005</v>
      </c>
    </row>
    <row r="6" spans="1:5" ht="15.75">
      <c r="A6" s="10"/>
      <c r="B6" s="5"/>
      <c r="C6" s="25">
        <v>0</v>
      </c>
      <c r="D6" s="25"/>
      <c r="E6" s="89">
        <v>0</v>
      </c>
    </row>
    <row r="7" spans="1:5" ht="15.75">
      <c r="A7" s="13" t="s">
        <v>31</v>
      </c>
      <c r="B7" s="60">
        <v>562719</v>
      </c>
      <c r="C7" s="25">
        <v>562.719</v>
      </c>
      <c r="D7" s="25">
        <v>1035509.147204</v>
      </c>
      <c r="E7" s="89">
        <v>1035.509147204</v>
      </c>
    </row>
    <row r="8" spans="1:5" ht="19.5" customHeight="1" thickBot="1">
      <c r="A8" s="10" t="s">
        <v>35</v>
      </c>
      <c r="B8" s="59">
        <v>-163144</v>
      </c>
      <c r="C8" s="90">
        <v>-163.144</v>
      </c>
      <c r="D8" s="90">
        <v>-355361.022934</v>
      </c>
      <c r="E8" s="90">
        <v>-355.361022934</v>
      </c>
    </row>
    <row r="9" spans="1:5" ht="15.75">
      <c r="A9" s="10" t="s">
        <v>43</v>
      </c>
      <c r="B9" s="25">
        <f>B7+B8</f>
        <v>399575</v>
      </c>
      <c r="C9" s="25">
        <v>399.575</v>
      </c>
      <c r="D9" s="25">
        <f>D7+D8</f>
        <v>680148.12427</v>
      </c>
      <c r="E9" s="89">
        <v>680.14812427</v>
      </c>
    </row>
    <row r="10" spans="1:5" ht="15.75">
      <c r="A10" s="10"/>
      <c r="B10" s="25"/>
      <c r="C10" s="25">
        <f>B10/1000</f>
        <v>0</v>
      </c>
      <c r="D10" s="25"/>
      <c r="E10" s="89">
        <f>D10/1000</f>
        <v>0</v>
      </c>
    </row>
    <row r="11" spans="1:5" ht="15.75">
      <c r="A11" s="13" t="s">
        <v>44</v>
      </c>
      <c r="B11" s="60">
        <v>5276685</v>
      </c>
      <c r="C11" s="25">
        <v>5276.685</v>
      </c>
      <c r="D11" s="25">
        <v>64462243.022416</v>
      </c>
      <c r="E11" s="89">
        <v>64462.243022416005</v>
      </c>
    </row>
    <row r="12" spans="1:5" ht="15.75">
      <c r="A12" s="13" t="s">
        <v>45</v>
      </c>
      <c r="B12" s="60">
        <v>61343</v>
      </c>
      <c r="C12" s="25">
        <v>61.343</v>
      </c>
      <c r="D12" s="25">
        <v>317505.330304</v>
      </c>
      <c r="E12" s="89">
        <v>317.505330304</v>
      </c>
    </row>
    <row r="13" spans="1:5" ht="16.5" thickBot="1">
      <c r="A13" s="10" t="s">
        <v>46</v>
      </c>
      <c r="B13" s="59">
        <v>2690000</v>
      </c>
      <c r="C13" s="90">
        <v>2690</v>
      </c>
      <c r="D13" s="90">
        <v>850799</v>
      </c>
      <c r="E13" s="90">
        <v>850.799</v>
      </c>
    </row>
    <row r="14" spans="1:5" ht="15.75">
      <c r="A14" s="10" t="s">
        <v>47</v>
      </c>
      <c r="B14" s="5">
        <f>SUM(B11:B13)</f>
        <v>8028028</v>
      </c>
      <c r="C14" s="25">
        <v>8028.028</v>
      </c>
      <c r="D14" s="25">
        <f>SUM(D11:D13)</f>
        <v>65630547.35272</v>
      </c>
      <c r="E14" s="89">
        <v>65630.54735272</v>
      </c>
    </row>
    <row r="15" spans="1:5" ht="15.75">
      <c r="A15" s="10"/>
      <c r="B15" s="5"/>
      <c r="C15" s="25">
        <v>0</v>
      </c>
      <c r="D15" s="25"/>
      <c r="E15" s="89">
        <v>0</v>
      </c>
    </row>
    <row r="16" spans="1:5" ht="15.75">
      <c r="A16" s="10" t="s">
        <v>32</v>
      </c>
      <c r="B16" s="60">
        <v>348640</v>
      </c>
      <c r="C16" s="25">
        <v>348.64</v>
      </c>
      <c r="D16" s="25">
        <v>2239468.518084</v>
      </c>
      <c r="E16" s="89">
        <v>2239.4685180839997</v>
      </c>
    </row>
    <row r="17" spans="1:5" ht="15.75">
      <c r="A17" s="10" t="s">
        <v>48</v>
      </c>
      <c r="B17" s="60">
        <v>-3862604</v>
      </c>
      <c r="C17" s="25">
        <v>-3862.604</v>
      </c>
      <c r="D17" s="25">
        <v>-5187110.572223</v>
      </c>
      <c r="E17" s="89">
        <v>-5187.110572223</v>
      </c>
    </row>
    <row r="18" spans="1:5" ht="15.75">
      <c r="A18" s="40" t="s">
        <v>97</v>
      </c>
      <c r="B18" s="5">
        <v>0</v>
      </c>
      <c r="C18" s="25">
        <v>0</v>
      </c>
      <c r="D18" s="25">
        <v>0</v>
      </c>
      <c r="E18" s="89">
        <v>0</v>
      </c>
    </row>
    <row r="19" spans="1:5" ht="15.75">
      <c r="A19" s="40" t="s">
        <v>98</v>
      </c>
      <c r="B19" s="5">
        <v>0</v>
      </c>
      <c r="C19" s="25">
        <v>0</v>
      </c>
      <c r="D19" s="25">
        <v>0</v>
      </c>
      <c r="E19" s="89">
        <v>0</v>
      </c>
    </row>
    <row r="20" spans="1:5" ht="15.75">
      <c r="A20" s="10" t="s">
        <v>33</v>
      </c>
      <c r="B20" s="5">
        <v>0</v>
      </c>
      <c r="C20" s="25">
        <v>0</v>
      </c>
      <c r="D20" s="25">
        <v>-946344.317</v>
      </c>
      <c r="E20" s="89">
        <v>-946.344317</v>
      </c>
    </row>
    <row r="21" spans="1:5" ht="15.75">
      <c r="A21" s="13" t="s">
        <v>34</v>
      </c>
      <c r="B21" s="60">
        <v>-2671438</v>
      </c>
      <c r="C21" s="25">
        <v>-2671.438</v>
      </c>
      <c r="D21" s="25">
        <v>-13814.611349</v>
      </c>
      <c r="E21" s="89">
        <v>-13.814611349000002</v>
      </c>
    </row>
    <row r="22" spans="1:5" ht="15.75">
      <c r="A22" s="13" t="s">
        <v>49</v>
      </c>
      <c r="B22" s="60">
        <v>-327127</v>
      </c>
      <c r="C22" s="25">
        <v>-327.127</v>
      </c>
      <c r="D22" s="25">
        <v>-390250.270479</v>
      </c>
      <c r="E22" s="89">
        <v>-390.250270479</v>
      </c>
    </row>
    <row r="23" spans="1:5" ht="16.5" thickBot="1">
      <c r="A23" s="13" t="s">
        <v>36</v>
      </c>
      <c r="B23" s="20">
        <v>0</v>
      </c>
      <c r="C23" s="90">
        <v>0</v>
      </c>
      <c r="D23" s="90">
        <v>0</v>
      </c>
      <c r="E23" s="90">
        <v>0</v>
      </c>
    </row>
    <row r="24" spans="1:5" ht="15.75">
      <c r="A24" s="10" t="s">
        <v>50</v>
      </c>
      <c r="B24" s="60">
        <f>B5+B9+B14+B16+B17+B18+B19+B20+B21+B22+B23</f>
        <v>-31541254.320392996</v>
      </c>
      <c r="C24" s="25">
        <v>-31541.254320392996</v>
      </c>
      <c r="D24" s="25">
        <f>D5+D9+D14+D16+D17+D18+D19+D20+D21+D22+D23</f>
        <v>34637217.40600299</v>
      </c>
      <c r="E24" s="89">
        <v>34637.217406002994</v>
      </c>
    </row>
    <row r="25" spans="1:5" ht="16.5" thickBot="1">
      <c r="A25" s="10" t="s">
        <v>51</v>
      </c>
      <c r="B25" s="20">
        <v>0</v>
      </c>
      <c r="C25" s="90">
        <v>0</v>
      </c>
      <c r="D25" s="90">
        <v>0</v>
      </c>
      <c r="E25" s="90">
        <v>0</v>
      </c>
    </row>
    <row r="26" spans="1:5" ht="16.5" thickBot="1">
      <c r="A26" s="12" t="s">
        <v>37</v>
      </c>
      <c r="B26" s="60">
        <f>B24+B25</f>
        <v>-31541254.320392996</v>
      </c>
      <c r="C26" s="25">
        <v>-31541.254320392996</v>
      </c>
      <c r="D26" s="33">
        <f>D24+D25</f>
        <v>34637217.40600299</v>
      </c>
      <c r="E26" s="33">
        <v>34637.217406002994</v>
      </c>
    </row>
    <row r="27" spans="1:5" ht="17.25" thickBot="1" thickTop="1">
      <c r="A27" s="130" t="s">
        <v>141</v>
      </c>
      <c r="B27" s="131"/>
      <c r="C27" s="131"/>
      <c r="D27" s="131"/>
      <c r="E27" s="61"/>
    </row>
    <row r="28" ht="16.5" thickTop="1"/>
  </sheetData>
  <sheetProtection/>
  <mergeCells count="2">
    <mergeCell ref="A27:D27"/>
    <mergeCell ref="A1:E1"/>
  </mergeCells>
  <printOptions/>
  <pageMargins left="0.75" right="0.75" top="1" bottom="1" header="0.5" footer="0.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Esmaeili</cp:lastModifiedBy>
  <cp:lastPrinted>2017-07-24T08:11:40Z</cp:lastPrinted>
  <dcterms:created xsi:type="dcterms:W3CDTF">2010-08-18T05:06:50Z</dcterms:created>
  <dcterms:modified xsi:type="dcterms:W3CDTF">2021-08-29T04:28:24Z</dcterms:modified>
  <cp:category/>
  <cp:version/>
  <cp:contentType/>
  <cp:contentStatus/>
</cp:coreProperties>
</file>